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-75" windowWidth="24240" windowHeight="9135"/>
  </bookViews>
  <sheets>
    <sheet name="прил.1" sheetId="1" r:id="rId1"/>
    <sheet name="прил.2 " sheetId="6" r:id="rId2"/>
  </sheets>
  <definedNames>
    <definedName name="_xlnm._FilterDatabase" localSheetId="0" hidden="1">прил.1!$A$19:$V$1007</definedName>
    <definedName name="_xlnm._FilterDatabase" localSheetId="1" hidden="1">'прил.2 '!$A$5:$Y$993</definedName>
    <definedName name="_xlnm.Print_Area" localSheetId="0">прил.1!$A$1:$S$1007</definedName>
    <definedName name="_xlnm.Print_Area" localSheetId="1">'прил.2 '!$A$1:$X$1008</definedName>
  </definedNames>
  <calcPr calcId="125725"/>
</workbook>
</file>

<file path=xl/calcChain.xml><?xml version="1.0" encoding="utf-8"?>
<calcChain xmlns="http://schemas.openxmlformats.org/spreadsheetml/2006/main">
  <c r="H663" i="1"/>
  <c r="H828"/>
  <c r="C993" i="6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 l="1"/>
  <c r="C972" s="1"/>
  <c r="X972"/>
  <c r="W972"/>
  <c r="V972"/>
  <c r="U972"/>
  <c r="T972"/>
  <c r="S972"/>
  <c r="R972"/>
  <c r="Q972"/>
  <c r="P972"/>
  <c r="O972"/>
  <c r="N972"/>
  <c r="M972"/>
  <c r="L972"/>
  <c r="K972"/>
  <c r="J972"/>
  <c r="I972"/>
  <c r="H972"/>
  <c r="G972"/>
  <c r="F972"/>
  <c r="E972"/>
  <c r="D972"/>
  <c r="C971"/>
  <c r="X970"/>
  <c r="W970"/>
  <c r="V970"/>
  <c r="U970"/>
  <c r="T970"/>
  <c r="S970"/>
  <c r="R970"/>
  <c r="Q970"/>
  <c r="P970"/>
  <c r="O970"/>
  <c r="N970"/>
  <c r="M970"/>
  <c r="L970"/>
  <c r="K970"/>
  <c r="J970"/>
  <c r="I970"/>
  <c r="H970"/>
  <c r="G970"/>
  <c r="F970"/>
  <c r="E970"/>
  <c r="D970"/>
  <c r="C970" s="1"/>
  <c r="C969"/>
  <c r="C968"/>
  <c r="C967"/>
  <c r="C966"/>
  <c r="C964" s="1"/>
  <c r="C965"/>
  <c r="X964"/>
  <c r="W964"/>
  <c r="V964"/>
  <c r="U964"/>
  <c r="T964"/>
  <c r="S964"/>
  <c r="R964"/>
  <c r="Q964"/>
  <c r="P964"/>
  <c r="O964"/>
  <c r="N964"/>
  <c r="M964"/>
  <c r="L964"/>
  <c r="K964"/>
  <c r="J964"/>
  <c r="I964"/>
  <c r="H964"/>
  <c r="G964"/>
  <c r="F964"/>
  <c r="E964"/>
  <c r="D964"/>
  <c r="C963"/>
  <c r="X962"/>
  <c r="W962"/>
  <c r="V962"/>
  <c r="U962"/>
  <c r="T962"/>
  <c r="S962"/>
  <c r="R962"/>
  <c r="Q962"/>
  <c r="P962"/>
  <c r="O962"/>
  <c r="N962"/>
  <c r="M962"/>
  <c r="L962"/>
  <c r="K962"/>
  <c r="J962"/>
  <c r="I962"/>
  <c r="H962"/>
  <c r="G962"/>
  <c r="F962"/>
  <c r="E962"/>
  <c r="D962"/>
  <c r="C961"/>
  <c r="C960"/>
  <c r="C959"/>
  <c r="X958"/>
  <c r="W958"/>
  <c r="V958"/>
  <c r="U958"/>
  <c r="T958"/>
  <c r="S958"/>
  <c r="R958"/>
  <c r="Q958"/>
  <c r="P958"/>
  <c r="O958"/>
  <c r="N958"/>
  <c r="M958"/>
  <c r="L958"/>
  <c r="K958"/>
  <c r="J958"/>
  <c r="I958"/>
  <c r="H958"/>
  <c r="G958"/>
  <c r="F958"/>
  <c r="E958"/>
  <c r="D958"/>
  <c r="C957"/>
  <c r="C956"/>
  <c r="C954" s="1"/>
  <c r="C955"/>
  <c r="X954"/>
  <c r="W954"/>
  <c r="V954"/>
  <c r="U954"/>
  <c r="T954"/>
  <c r="S954"/>
  <c r="R954"/>
  <c r="Q954"/>
  <c r="P954"/>
  <c r="O954"/>
  <c r="N954"/>
  <c r="M954"/>
  <c r="L954"/>
  <c r="K954"/>
  <c r="J954"/>
  <c r="I954"/>
  <c r="H954"/>
  <c r="G954"/>
  <c r="F954"/>
  <c r="E954"/>
  <c r="D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2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X814"/>
  <c r="W814"/>
  <c r="V814"/>
  <c r="U814"/>
  <c r="T814"/>
  <c r="S814"/>
  <c r="R814"/>
  <c r="Q814"/>
  <c r="P814"/>
  <c r="O814"/>
  <c r="N814"/>
  <c r="M814"/>
  <c r="L814"/>
  <c r="K814"/>
  <c r="J814"/>
  <c r="I814"/>
  <c r="H814"/>
  <c r="G814"/>
  <c r="F814"/>
  <c r="E814"/>
  <c r="D814"/>
  <c r="C813"/>
  <c r="C812"/>
  <c r="C811"/>
  <c r="C810"/>
  <c r="X809"/>
  <c r="W809"/>
  <c r="V809"/>
  <c r="U809"/>
  <c r="T809"/>
  <c r="S809"/>
  <c r="R809"/>
  <c r="Q809"/>
  <c r="P809"/>
  <c r="O809"/>
  <c r="N809"/>
  <c r="M809"/>
  <c r="L809"/>
  <c r="K809"/>
  <c r="J809"/>
  <c r="I809"/>
  <c r="H809"/>
  <c r="G809"/>
  <c r="F809"/>
  <c r="E809"/>
  <c r="D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89" s="1"/>
  <c r="C790"/>
  <c r="X789"/>
  <c r="W789"/>
  <c r="V789"/>
  <c r="U789"/>
  <c r="T789"/>
  <c r="S789"/>
  <c r="R789"/>
  <c r="Q789"/>
  <c r="P789"/>
  <c r="O789"/>
  <c r="N789"/>
  <c r="M789"/>
  <c r="L789"/>
  <c r="K789"/>
  <c r="J789"/>
  <c r="I789"/>
  <c r="H789"/>
  <c r="G789"/>
  <c r="F789"/>
  <c r="E789"/>
  <c r="D789"/>
  <c r="C788"/>
  <c r="C787"/>
  <c r="C786"/>
  <c r="C785"/>
  <c r="X784"/>
  <c r="W784"/>
  <c r="V784"/>
  <c r="U784"/>
  <c r="T784"/>
  <c r="S784"/>
  <c r="R784"/>
  <c r="Q784"/>
  <c r="P784"/>
  <c r="O784"/>
  <c r="N784"/>
  <c r="M784"/>
  <c r="L784"/>
  <c r="K784"/>
  <c r="J784"/>
  <c r="I784"/>
  <c r="H784"/>
  <c r="G784"/>
  <c r="F784"/>
  <c r="E784"/>
  <c r="D784"/>
  <c r="C783"/>
  <c r="C782"/>
  <c r="C781"/>
  <c r="X780"/>
  <c r="W780"/>
  <c r="V780"/>
  <c r="U780"/>
  <c r="T780"/>
  <c r="S780"/>
  <c r="R780"/>
  <c r="Q780"/>
  <c r="P780"/>
  <c r="O780"/>
  <c r="N780"/>
  <c r="M780"/>
  <c r="L780"/>
  <c r="K780"/>
  <c r="J780"/>
  <c r="I780"/>
  <c r="H780"/>
  <c r="G780"/>
  <c r="F780"/>
  <c r="E780"/>
  <c r="D780"/>
  <c r="C779"/>
  <c r="C778"/>
  <c r="C777"/>
  <c r="C776"/>
  <c r="C775"/>
  <c r="C774"/>
  <c r="C773"/>
  <c r="C772"/>
  <c r="X771"/>
  <c r="W771"/>
  <c r="V771"/>
  <c r="U771"/>
  <c r="T771"/>
  <c r="S771"/>
  <c r="R771"/>
  <c r="Q771"/>
  <c r="P771"/>
  <c r="O771"/>
  <c r="N771"/>
  <c r="M771"/>
  <c r="L771"/>
  <c r="K771"/>
  <c r="J771"/>
  <c r="I771"/>
  <c r="H771"/>
  <c r="G771"/>
  <c r="F771"/>
  <c r="E771"/>
  <c r="D771"/>
  <c r="C770"/>
  <c r="C769"/>
  <c r="C768"/>
  <c r="X767"/>
  <c r="W767"/>
  <c r="V767"/>
  <c r="U767"/>
  <c r="T767"/>
  <c r="S767"/>
  <c r="R767"/>
  <c r="Q767"/>
  <c r="P767"/>
  <c r="O767"/>
  <c r="N767"/>
  <c r="M767"/>
  <c r="L767"/>
  <c r="K767"/>
  <c r="J767"/>
  <c r="I767"/>
  <c r="H767"/>
  <c r="G767"/>
  <c r="F767"/>
  <c r="E767"/>
  <c r="D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X690"/>
  <c r="W690"/>
  <c r="V690"/>
  <c r="U690"/>
  <c r="T690"/>
  <c r="S690"/>
  <c r="R690"/>
  <c r="Q690"/>
  <c r="P690"/>
  <c r="O690"/>
  <c r="N690"/>
  <c r="M690"/>
  <c r="L690"/>
  <c r="K690"/>
  <c r="J690"/>
  <c r="I690"/>
  <c r="H690"/>
  <c r="G690"/>
  <c r="F690"/>
  <c r="E690"/>
  <c r="D690"/>
  <c r="C689"/>
  <c r="C688"/>
  <c r="C687"/>
  <c r="X686"/>
  <c r="W686"/>
  <c r="V686"/>
  <c r="U686"/>
  <c r="T686"/>
  <c r="S686"/>
  <c r="R686"/>
  <c r="Q686"/>
  <c r="P686"/>
  <c r="O686"/>
  <c r="N686"/>
  <c r="M686"/>
  <c r="L686"/>
  <c r="K686"/>
  <c r="J686"/>
  <c r="I686"/>
  <c r="H686"/>
  <c r="G686"/>
  <c r="F686"/>
  <c r="E686"/>
  <c r="D686"/>
  <c r="C685"/>
  <c r="X684"/>
  <c r="W684"/>
  <c r="V684"/>
  <c r="U684"/>
  <c r="T684"/>
  <c r="S684"/>
  <c r="R684"/>
  <c r="Q684"/>
  <c r="P684"/>
  <c r="O684"/>
  <c r="N684"/>
  <c r="M684"/>
  <c r="L684"/>
  <c r="K684"/>
  <c r="J684"/>
  <c r="I684"/>
  <c r="H684"/>
  <c r="G684"/>
  <c r="F684"/>
  <c r="E684"/>
  <c r="D684"/>
  <c r="C683"/>
  <c r="C682"/>
  <c r="C681"/>
  <c r="C680"/>
  <c r="X679"/>
  <c r="W679"/>
  <c r="V679"/>
  <c r="U679"/>
  <c r="T679"/>
  <c r="S679"/>
  <c r="R679"/>
  <c r="Q679"/>
  <c r="P679"/>
  <c r="O679"/>
  <c r="N679"/>
  <c r="M679"/>
  <c r="L679"/>
  <c r="K679"/>
  <c r="J679"/>
  <c r="I679"/>
  <c r="H679"/>
  <c r="G679"/>
  <c r="F679"/>
  <c r="E679"/>
  <c r="D679"/>
  <c r="C678"/>
  <c r="C677"/>
  <c r="C676"/>
  <c r="C675"/>
  <c r="C674"/>
  <c r="C673"/>
  <c r="C672"/>
  <c r="C671"/>
  <c r="C670"/>
  <c r="C669"/>
  <c r="C668"/>
  <c r="C667"/>
  <c r="C666"/>
  <c r="C665"/>
  <c r="C664" s="1"/>
  <c r="X664"/>
  <c r="W664"/>
  <c r="V664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D664"/>
  <c r="C663"/>
  <c r="C662"/>
  <c r="C661"/>
  <c r="C660"/>
  <c r="C659"/>
  <c r="C658"/>
  <c r="C657"/>
  <c r="C656"/>
  <c r="C655"/>
  <c r="C654"/>
  <c r="C653"/>
  <c r="C652"/>
  <c r="C651"/>
  <c r="X650"/>
  <c r="W650"/>
  <c r="V650"/>
  <c r="V649" s="1"/>
  <c r="U650"/>
  <c r="T650"/>
  <c r="S650"/>
  <c r="R650"/>
  <c r="Q650"/>
  <c r="P650"/>
  <c r="O650"/>
  <c r="N650"/>
  <c r="N649" s="1"/>
  <c r="M650"/>
  <c r="L650"/>
  <c r="K650"/>
  <c r="J650"/>
  <c r="J649" s="1"/>
  <c r="I650"/>
  <c r="H650"/>
  <c r="G650"/>
  <c r="G649" s="1"/>
  <c r="F650"/>
  <c r="F649" s="1"/>
  <c r="E650"/>
  <c r="D650"/>
  <c r="W649"/>
  <c r="R649"/>
  <c r="C648"/>
  <c r="C647"/>
  <c r="C646"/>
  <c r="C645"/>
  <c r="C644"/>
  <c r="C643"/>
  <c r="C642"/>
  <c r="X641"/>
  <c r="W641"/>
  <c r="V641"/>
  <c r="U641"/>
  <c r="T641"/>
  <c r="S641"/>
  <c r="R641"/>
  <c r="Q641"/>
  <c r="P641"/>
  <c r="O641"/>
  <c r="N641"/>
  <c r="M641"/>
  <c r="L641"/>
  <c r="K641"/>
  <c r="J641"/>
  <c r="I641"/>
  <c r="H641"/>
  <c r="G641"/>
  <c r="F641"/>
  <c r="E641"/>
  <c r="D641"/>
  <c r="C640"/>
  <c r="X639"/>
  <c r="W639"/>
  <c r="V639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D639"/>
  <c r="C638"/>
  <c r="C637"/>
  <c r="C636"/>
  <c r="C635"/>
  <c r="C634"/>
  <c r="X633"/>
  <c r="W633"/>
  <c r="V633"/>
  <c r="U633"/>
  <c r="T633"/>
  <c r="S633"/>
  <c r="R633"/>
  <c r="Q633"/>
  <c r="P633"/>
  <c r="O633"/>
  <c r="N633"/>
  <c r="M633"/>
  <c r="L633"/>
  <c r="K633"/>
  <c r="J633"/>
  <c r="I633"/>
  <c r="H633"/>
  <c r="G633"/>
  <c r="F633"/>
  <c r="E633"/>
  <c r="D633"/>
  <c r="C632"/>
  <c r="C631"/>
  <c r="X630"/>
  <c r="W630"/>
  <c r="V630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D630"/>
  <c r="C629"/>
  <c r="C628"/>
  <c r="C627"/>
  <c r="X626"/>
  <c r="W626"/>
  <c r="V626"/>
  <c r="U626"/>
  <c r="T626"/>
  <c r="S626"/>
  <c r="R626"/>
  <c r="Q626"/>
  <c r="P626"/>
  <c r="O626"/>
  <c r="N626"/>
  <c r="M626"/>
  <c r="L626"/>
  <c r="K626"/>
  <c r="J626"/>
  <c r="I626"/>
  <c r="H626"/>
  <c r="G626"/>
  <c r="F626"/>
  <c r="E626"/>
  <c r="D626"/>
  <c r="C625"/>
  <c r="C624"/>
  <c r="C623" s="1"/>
  <c r="X623"/>
  <c r="W623"/>
  <c r="V623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D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8"/>
  <c r="C487"/>
  <c r="C486"/>
  <c r="C485"/>
  <c r="X484"/>
  <c r="W484"/>
  <c r="V484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D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X464"/>
  <c r="W464"/>
  <c r="V464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D464"/>
  <c r="C463"/>
  <c r="C462"/>
  <c r="C461"/>
  <c r="C460"/>
  <c r="X459"/>
  <c r="W459"/>
  <c r="V459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D459"/>
  <c r="C458"/>
  <c r="C457"/>
  <c r="X456"/>
  <c r="W456"/>
  <c r="V456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D456"/>
  <c r="C455"/>
  <c r="C454"/>
  <c r="C453"/>
  <c r="C452"/>
  <c r="C451"/>
  <c r="C450"/>
  <c r="C449"/>
  <c r="X448"/>
  <c r="W448"/>
  <c r="V448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D448"/>
  <c r="C447"/>
  <c r="C446"/>
  <c r="C445"/>
  <c r="C444"/>
  <c r="X443"/>
  <c r="W443"/>
  <c r="V443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D443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X395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D395"/>
  <c r="C394"/>
  <c r="C393"/>
  <c r="C392"/>
  <c r="X391"/>
  <c r="W391"/>
  <c r="V391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D391"/>
  <c r="C626" l="1"/>
  <c r="C456"/>
  <c r="C484"/>
  <c r="C633"/>
  <c r="C641"/>
  <c r="M649"/>
  <c r="C459"/>
  <c r="C771"/>
  <c r="C630"/>
  <c r="C686"/>
  <c r="C650"/>
  <c r="C448"/>
  <c r="C488"/>
  <c r="C809"/>
  <c r="K649"/>
  <c r="O649"/>
  <c r="S649"/>
  <c r="E649"/>
  <c r="I649"/>
  <c r="Q649"/>
  <c r="U649"/>
  <c r="C780"/>
  <c r="C464"/>
  <c r="C679"/>
  <c r="C784"/>
  <c r="C958"/>
  <c r="C395"/>
  <c r="C690"/>
  <c r="C767"/>
  <c r="L649"/>
  <c r="X649"/>
  <c r="C639"/>
  <c r="C962"/>
  <c r="D649"/>
  <c r="P649"/>
  <c r="C684"/>
  <c r="H649"/>
  <c r="T649"/>
  <c r="C814"/>
  <c r="C391"/>
  <c r="C390"/>
  <c r="X389"/>
  <c r="W389"/>
  <c r="V389"/>
  <c r="U389"/>
  <c r="T389"/>
  <c r="S389"/>
  <c r="R389"/>
  <c r="Q389"/>
  <c r="P389"/>
  <c r="O389"/>
  <c r="N389"/>
  <c r="M389"/>
  <c r="L389"/>
  <c r="K389"/>
  <c r="J389"/>
  <c r="I389"/>
  <c r="H389"/>
  <c r="G389"/>
  <c r="F389"/>
  <c r="E389"/>
  <c r="D389"/>
  <c r="C388"/>
  <c r="C387"/>
  <c r="C386"/>
  <c r="C385"/>
  <c r="W384"/>
  <c r="V384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D384"/>
  <c r="C383"/>
  <c r="C382"/>
  <c r="C381"/>
  <c r="C380"/>
  <c r="C379"/>
  <c r="C378"/>
  <c r="C377"/>
  <c r="C376"/>
  <c r="C375"/>
  <c r="C374"/>
  <c r="C373"/>
  <c r="C372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D371"/>
  <c r="C370"/>
  <c r="C369"/>
  <c r="C368"/>
  <c r="C367"/>
  <c r="C366"/>
  <c r="C365"/>
  <c r="C364"/>
  <c r="C363"/>
  <c r="C362"/>
  <c r="C361"/>
  <c r="C360"/>
  <c r="C359"/>
  <c r="C358"/>
  <c r="C357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D356"/>
  <c r="C649" l="1"/>
  <c r="C356"/>
  <c r="C371"/>
  <c r="C384"/>
  <c r="C389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D355"/>
  <c r="C355" l="1"/>
  <c r="C354" l="1"/>
  <c r="C353"/>
  <c r="C352"/>
  <c r="C351"/>
  <c r="C350"/>
  <c r="C349"/>
  <c r="C348"/>
  <c r="C347"/>
  <c r="C346"/>
  <c r="C345"/>
  <c r="C344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D343"/>
  <c r="C342"/>
  <c r="C341"/>
  <c r="C340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D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D321"/>
  <c r="C320"/>
  <c r="C319"/>
  <c r="C318"/>
  <c r="C317"/>
  <c r="C316"/>
  <c r="C315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D314"/>
  <c r="C313"/>
  <c r="C312"/>
  <c r="C311"/>
  <c r="C310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C308"/>
  <c r="C307"/>
  <c r="C306"/>
  <c r="C305"/>
  <c r="C304"/>
  <c r="C302" s="1"/>
  <c r="C303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49"/>
  <c r="C148"/>
  <c r="C147"/>
  <c r="C146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6"/>
  <c r="C125"/>
  <c r="C124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2"/>
  <c r="C121" s="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0"/>
  <c r="C119"/>
  <c r="C118"/>
  <c r="C117"/>
  <c r="C116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4"/>
  <c r="C113"/>
  <c r="C112"/>
  <c r="C111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 s="1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6"/>
  <c r="C75"/>
  <c r="C74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2"/>
  <c r="C71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69"/>
  <c r="C68"/>
  <c r="C67"/>
  <c r="C66"/>
  <c r="C65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 s="1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4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339" l="1"/>
  <c r="C343"/>
  <c r="C115"/>
  <c r="C15"/>
  <c r="C110"/>
  <c r="C145"/>
  <c r="C309"/>
  <c r="C321"/>
  <c r="C73"/>
  <c r="C314"/>
  <c r="C70"/>
  <c r="C123"/>
  <c r="C127"/>
  <c r="C150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 l="1"/>
  <c r="X10" s="1"/>
  <c r="W10" s="1"/>
  <c r="V10" s="1"/>
  <c r="U10" s="1"/>
  <c r="T10" s="1"/>
  <c r="S10" s="1"/>
  <c r="R10" s="1"/>
  <c r="Q10" s="1"/>
  <c r="P10" s="1"/>
  <c r="O10" s="1"/>
  <c r="N10" s="1"/>
  <c r="M10" s="1"/>
  <c r="L10" s="1"/>
  <c r="K10" s="1"/>
  <c r="J10" s="1"/>
  <c r="I10" s="1"/>
  <c r="H10" s="1"/>
  <c r="G10" s="1"/>
  <c r="F10" s="1"/>
  <c r="E10" s="1"/>
  <c r="D10" s="1"/>
  <c r="C10" s="1"/>
  <c r="Q1007" i="1"/>
  <c r="Q1006"/>
  <c r="Q1005"/>
  <c r="Q1004"/>
  <c r="Q1003"/>
  <c r="Q1002"/>
  <c r="Q1001"/>
  <c r="Q1000"/>
  <c r="Q999"/>
  <c r="Q998"/>
  <c r="Q997"/>
  <c r="Q996"/>
  <c r="Q995"/>
  <c r="Q994"/>
  <c r="Q993"/>
  <c r="Q992"/>
  <c r="Q991"/>
  <c r="Q990"/>
  <c r="Q989"/>
  <c r="Q988"/>
  <c r="Q987"/>
  <c r="R986"/>
  <c r="P986"/>
  <c r="O986"/>
  <c r="N986"/>
  <c r="M986"/>
  <c r="L986"/>
  <c r="K986"/>
  <c r="J986"/>
  <c r="I986"/>
  <c r="H986"/>
  <c r="Q985"/>
  <c r="R984"/>
  <c r="P984"/>
  <c r="O984"/>
  <c r="N984"/>
  <c r="M984"/>
  <c r="L984"/>
  <c r="K984"/>
  <c r="J984"/>
  <c r="I984"/>
  <c r="H984"/>
  <c r="Q983"/>
  <c r="Q982"/>
  <c r="Q981"/>
  <c r="Q980"/>
  <c r="Q979"/>
  <c r="R978"/>
  <c r="P978"/>
  <c r="O978"/>
  <c r="N978"/>
  <c r="M978"/>
  <c r="L978"/>
  <c r="K978"/>
  <c r="J978"/>
  <c r="I978"/>
  <c r="H978"/>
  <c r="Q977"/>
  <c r="R976"/>
  <c r="P976"/>
  <c r="O976"/>
  <c r="N976"/>
  <c r="M976"/>
  <c r="L976"/>
  <c r="K976"/>
  <c r="J976"/>
  <c r="I976"/>
  <c r="H976"/>
  <c r="Q975"/>
  <c r="Q974"/>
  <c r="Q973"/>
  <c r="R972"/>
  <c r="P972"/>
  <c r="O972"/>
  <c r="N972"/>
  <c r="M972"/>
  <c r="L972"/>
  <c r="K972"/>
  <c r="J972"/>
  <c r="I972"/>
  <c r="H972"/>
  <c r="Q971"/>
  <c r="Q970"/>
  <c r="Q969"/>
  <c r="R968"/>
  <c r="P968"/>
  <c r="O968"/>
  <c r="N968"/>
  <c r="M968"/>
  <c r="L968"/>
  <c r="K968"/>
  <c r="J968"/>
  <c r="I968"/>
  <c r="H968"/>
  <c r="Q967"/>
  <c r="Q966"/>
  <c r="Q965"/>
  <c r="Q964"/>
  <c r="Q963"/>
  <c r="Q962"/>
  <c r="Q961"/>
  <c r="Q960"/>
  <c r="Q959"/>
  <c r="Q958"/>
  <c r="Q957"/>
  <c r="Q956"/>
  <c r="Q955"/>
  <c r="Q954"/>
  <c r="Q953"/>
  <c r="Q952"/>
  <c r="Q951"/>
  <c r="Q950"/>
  <c r="Q949"/>
  <c r="Q948"/>
  <c r="Q947"/>
  <c r="Q946"/>
  <c r="Q945"/>
  <c r="Q944"/>
  <c r="Q943"/>
  <c r="Q942"/>
  <c r="Q941"/>
  <c r="Q940"/>
  <c r="Q939"/>
  <c r="Q938"/>
  <c r="Q937"/>
  <c r="Q936"/>
  <c r="Q935"/>
  <c r="Q934"/>
  <c r="Q933"/>
  <c r="Q932"/>
  <c r="Q931"/>
  <c r="Q930"/>
  <c r="Q929"/>
  <c r="Q928"/>
  <c r="Q927"/>
  <c r="Q926"/>
  <c r="Q925"/>
  <c r="Q924"/>
  <c r="Q923"/>
  <c r="Q922"/>
  <c r="Q921"/>
  <c r="Q920"/>
  <c r="Q919"/>
  <c r="Q918"/>
  <c r="Q917"/>
  <c r="Q916"/>
  <c r="Q915"/>
  <c r="Q914"/>
  <c r="Q913"/>
  <c r="Q912"/>
  <c r="Q911"/>
  <c r="Q910"/>
  <c r="Q909"/>
  <c r="Q908"/>
  <c r="Q907"/>
  <c r="Q906"/>
  <c r="Q905"/>
  <c r="Q904"/>
  <c r="Q903"/>
  <c r="Q902"/>
  <c r="Q901"/>
  <c r="Q900"/>
  <c r="Q899"/>
  <c r="Q898"/>
  <c r="Q897"/>
  <c r="Q896"/>
  <c r="Q895"/>
  <c r="Q894"/>
  <c r="Q893"/>
  <c r="Q892"/>
  <c r="Q891"/>
  <c r="Q890"/>
  <c r="Q889"/>
  <c r="Q888"/>
  <c r="Q887"/>
  <c r="Q886"/>
  <c r="Q885"/>
  <c r="Q884"/>
  <c r="Q883"/>
  <c r="Q882"/>
  <c r="Q881"/>
  <c r="Q880"/>
  <c r="Q879"/>
  <c r="Q878"/>
  <c r="Q877"/>
  <c r="Q876"/>
  <c r="Q875"/>
  <c r="Q874"/>
  <c r="Q873"/>
  <c r="Q872"/>
  <c r="Q871"/>
  <c r="Q870"/>
  <c r="Q869"/>
  <c r="Q868"/>
  <c r="Q867"/>
  <c r="Q866"/>
  <c r="Q865"/>
  <c r="Q265"/>
  <c r="Q864"/>
  <c r="Q863"/>
  <c r="Q862"/>
  <c r="Q861"/>
  <c r="Q860"/>
  <c r="Q859"/>
  <c r="Q858"/>
  <c r="Q857"/>
  <c r="Q856"/>
  <c r="Q855"/>
  <c r="Q854"/>
  <c r="Q853"/>
  <c r="Q852"/>
  <c r="Q851"/>
  <c r="Q850"/>
  <c r="Q849"/>
  <c r="Q848"/>
  <c r="Q847"/>
  <c r="Q846"/>
  <c r="Q845"/>
  <c r="Q844"/>
  <c r="Q843"/>
  <c r="Q842"/>
  <c r="Q841"/>
  <c r="Q840"/>
  <c r="Q839"/>
  <c r="Q838"/>
  <c r="Q837"/>
  <c r="Q836"/>
  <c r="Q835"/>
  <c r="Q834"/>
  <c r="Q833"/>
  <c r="Q832"/>
  <c r="Q831"/>
  <c r="Q830"/>
  <c r="Q829"/>
  <c r="R828"/>
  <c r="P828"/>
  <c r="O828"/>
  <c r="N828"/>
  <c r="M828"/>
  <c r="L828"/>
  <c r="K828"/>
  <c r="J828"/>
  <c r="I828"/>
  <c r="Q827"/>
  <c r="Q826"/>
  <c r="Q825"/>
  <c r="Q824"/>
  <c r="R823"/>
  <c r="P823"/>
  <c r="O823"/>
  <c r="N823"/>
  <c r="M823"/>
  <c r="L823"/>
  <c r="K823"/>
  <c r="J823"/>
  <c r="I823"/>
  <c r="H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R803"/>
  <c r="P803"/>
  <c r="O803"/>
  <c r="N803"/>
  <c r="M803"/>
  <c r="L803"/>
  <c r="K803"/>
  <c r="J803"/>
  <c r="I803"/>
  <c r="H803"/>
  <c r="Q802"/>
  <c r="Q801"/>
  <c r="Q800"/>
  <c r="Q799"/>
  <c r="R798"/>
  <c r="P798"/>
  <c r="O798"/>
  <c r="N798"/>
  <c r="M798"/>
  <c r="L798"/>
  <c r="K798"/>
  <c r="J798"/>
  <c r="I798"/>
  <c r="H798"/>
  <c r="Q797"/>
  <c r="Q796"/>
  <c r="Q795"/>
  <c r="R794"/>
  <c r="P794"/>
  <c r="O794"/>
  <c r="N794"/>
  <c r="M794"/>
  <c r="L794"/>
  <c r="K794"/>
  <c r="J794"/>
  <c r="I794"/>
  <c r="H794"/>
  <c r="Q793"/>
  <c r="Q792"/>
  <c r="Q791"/>
  <c r="Q790"/>
  <c r="Q789"/>
  <c r="Q788"/>
  <c r="Q787"/>
  <c r="Q786"/>
  <c r="R785"/>
  <c r="P785"/>
  <c r="O785"/>
  <c r="N785"/>
  <c r="M785"/>
  <c r="L785"/>
  <c r="K785"/>
  <c r="J785"/>
  <c r="I785"/>
  <c r="H785"/>
  <c r="Q784"/>
  <c r="Q783"/>
  <c r="Q782"/>
  <c r="R781"/>
  <c r="P781"/>
  <c r="O781"/>
  <c r="N781"/>
  <c r="M781"/>
  <c r="L781"/>
  <c r="K781"/>
  <c r="J781"/>
  <c r="I781"/>
  <c r="H781"/>
  <c r="Q780"/>
  <c r="Q779"/>
  <c r="Q778"/>
  <c r="Q777"/>
  <c r="Q776"/>
  <c r="Q775"/>
  <c r="Q774"/>
  <c r="Q773"/>
  <c r="Q772"/>
  <c r="Q771"/>
  <c r="Q770"/>
  <c r="Q769"/>
  <c r="Q768"/>
  <c r="Q767"/>
  <c r="Q766"/>
  <c r="Q765"/>
  <c r="Q764"/>
  <c r="Q763"/>
  <c r="Q762"/>
  <c r="Q761"/>
  <c r="Q760"/>
  <c r="Q759"/>
  <c r="Q758"/>
  <c r="Q757"/>
  <c r="Q756"/>
  <c r="Q755"/>
  <c r="Q754"/>
  <c r="Q753"/>
  <c r="Q752"/>
  <c r="Q75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20"/>
  <c r="Q719"/>
  <c r="Q718"/>
  <c r="Q717"/>
  <c r="Q716"/>
  <c r="Q715"/>
  <c r="Q714"/>
  <c r="Q713"/>
  <c r="Q712"/>
  <c r="Q711"/>
  <c r="Q710"/>
  <c r="Q709"/>
  <c r="Q708"/>
  <c r="Q707"/>
  <c r="Q706"/>
  <c r="Q705"/>
  <c r="R704"/>
  <c r="Q803" l="1"/>
  <c r="Q828"/>
  <c r="Q976"/>
  <c r="Q984"/>
  <c r="Q968"/>
  <c r="Q785"/>
  <c r="Q972"/>
  <c r="Q781"/>
  <c r="Q798"/>
  <c r="Q823"/>
  <c r="Q978"/>
  <c r="Q794"/>
  <c r="Q986"/>
  <c r="P704"/>
  <c r="O704"/>
  <c r="N704"/>
  <c r="M704"/>
  <c r="L704"/>
  <c r="K704"/>
  <c r="J704"/>
  <c r="I704"/>
  <c r="H704"/>
  <c r="Q703"/>
  <c r="Q702"/>
  <c r="Q701"/>
  <c r="R700"/>
  <c r="P700"/>
  <c r="O700"/>
  <c r="N700"/>
  <c r="M700"/>
  <c r="L700"/>
  <c r="K700"/>
  <c r="J700"/>
  <c r="I700"/>
  <c r="H700"/>
  <c r="Q699"/>
  <c r="R698"/>
  <c r="P698"/>
  <c r="O698"/>
  <c r="N698"/>
  <c r="M698"/>
  <c r="L698"/>
  <c r="K698"/>
  <c r="J698"/>
  <c r="I698"/>
  <c r="H698"/>
  <c r="Q697"/>
  <c r="Q696"/>
  <c r="Q695"/>
  <c r="Q694"/>
  <c r="R693"/>
  <c r="P693"/>
  <c r="O693"/>
  <c r="N693"/>
  <c r="M693"/>
  <c r="L693"/>
  <c r="K693"/>
  <c r="J693"/>
  <c r="I693"/>
  <c r="H693"/>
  <c r="Q692"/>
  <c r="Q691"/>
  <c r="Q690"/>
  <c r="Q689"/>
  <c r="Q688"/>
  <c r="Q687"/>
  <c r="Q686"/>
  <c r="Q685"/>
  <c r="Q684"/>
  <c r="Q683"/>
  <c r="Q682"/>
  <c r="Q681"/>
  <c r="Q680"/>
  <c r="Q679"/>
  <c r="R678"/>
  <c r="P678"/>
  <c r="O678"/>
  <c r="N678"/>
  <c r="M678"/>
  <c r="L678"/>
  <c r="K678"/>
  <c r="J678"/>
  <c r="I678"/>
  <c r="H678"/>
  <c r="Q677"/>
  <c r="Q676"/>
  <c r="Q675"/>
  <c r="Q674"/>
  <c r="Q673"/>
  <c r="Q672"/>
  <c r="Q671"/>
  <c r="Q670"/>
  <c r="Q669"/>
  <c r="Q668"/>
  <c r="Q667"/>
  <c r="Q666"/>
  <c r="Q665"/>
  <c r="R664"/>
  <c r="P664"/>
  <c r="O664"/>
  <c r="N664"/>
  <c r="M664"/>
  <c r="L664"/>
  <c r="K664"/>
  <c r="J664"/>
  <c r="I664"/>
  <c r="H664"/>
  <c r="R663" l="1"/>
  <c r="Q693"/>
  <c r="Q664"/>
  <c r="Q698"/>
  <c r="Q678"/>
  <c r="Q704"/>
  <c r="Q700"/>
  <c r="P663"/>
  <c r="O663"/>
  <c r="N663"/>
  <c r="M663"/>
  <c r="L663"/>
  <c r="K663"/>
  <c r="J663"/>
  <c r="I663"/>
  <c r="Q662"/>
  <c r="Q661"/>
  <c r="Q660"/>
  <c r="Q659"/>
  <c r="Q658"/>
  <c r="Q657"/>
  <c r="Q656"/>
  <c r="R655"/>
  <c r="P655"/>
  <c r="O655"/>
  <c r="N655"/>
  <c r="M655"/>
  <c r="L655"/>
  <c r="K655"/>
  <c r="J655"/>
  <c r="I655"/>
  <c r="H655"/>
  <c r="Q654"/>
  <c r="R653"/>
  <c r="P653"/>
  <c r="O653"/>
  <c r="N653"/>
  <c r="M653"/>
  <c r="L653"/>
  <c r="K653"/>
  <c r="J653"/>
  <c r="I653"/>
  <c r="H653"/>
  <c r="Q652"/>
  <c r="Q651"/>
  <c r="Q650"/>
  <c r="Q649"/>
  <c r="Q648"/>
  <c r="R647"/>
  <c r="P647"/>
  <c r="O647"/>
  <c r="N647"/>
  <c r="M647"/>
  <c r="L647"/>
  <c r="K647"/>
  <c r="J647"/>
  <c r="I647"/>
  <c r="H647"/>
  <c r="Q646"/>
  <c r="Q645"/>
  <c r="R644"/>
  <c r="P644"/>
  <c r="O644"/>
  <c r="N644"/>
  <c r="M644"/>
  <c r="L644"/>
  <c r="K644"/>
  <c r="J644"/>
  <c r="I644"/>
  <c r="H644"/>
  <c r="Q643"/>
  <c r="Q642"/>
  <c r="Q641"/>
  <c r="R640"/>
  <c r="P640"/>
  <c r="O640"/>
  <c r="N640"/>
  <c r="M640"/>
  <c r="L640"/>
  <c r="K640"/>
  <c r="J640"/>
  <c r="I640"/>
  <c r="Q640" s="1"/>
  <c r="H640"/>
  <c r="Q639"/>
  <c r="Q638"/>
  <c r="R637"/>
  <c r="P637"/>
  <c r="O637"/>
  <c r="N637"/>
  <c r="M637"/>
  <c r="L637"/>
  <c r="K637"/>
  <c r="J637"/>
  <c r="I637"/>
  <c r="H637"/>
  <c r="Q636"/>
  <c r="Q635"/>
  <c r="Q634"/>
  <c r="Q633"/>
  <c r="Q632"/>
  <c r="Q631"/>
  <c r="Q630"/>
  <c r="Q629"/>
  <c r="Q628"/>
  <c r="Q627"/>
  <c r="Q626"/>
  <c r="Q625"/>
  <c r="Q624"/>
  <c r="Q623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R502"/>
  <c r="P502"/>
  <c r="O502"/>
  <c r="N502"/>
  <c r="M502"/>
  <c r="L502"/>
  <c r="K502"/>
  <c r="J502"/>
  <c r="I502"/>
  <c r="H502"/>
  <c r="Q501"/>
  <c r="Q500"/>
  <c r="Q499"/>
  <c r="R498"/>
  <c r="P498"/>
  <c r="O498"/>
  <c r="N498"/>
  <c r="M498"/>
  <c r="L498"/>
  <c r="K498"/>
  <c r="J498"/>
  <c r="I498"/>
  <c r="H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R478"/>
  <c r="P478"/>
  <c r="O478"/>
  <c r="N478"/>
  <c r="M478"/>
  <c r="L478"/>
  <c r="K478"/>
  <c r="J478"/>
  <c r="I478"/>
  <c r="H478"/>
  <c r="Q477"/>
  <c r="Q476"/>
  <c r="Q475"/>
  <c r="Q474"/>
  <c r="R473"/>
  <c r="P473"/>
  <c r="O473"/>
  <c r="N473"/>
  <c r="M473"/>
  <c r="L473"/>
  <c r="K473"/>
  <c r="J473"/>
  <c r="I473"/>
  <c r="Q473" s="1"/>
  <c r="H473"/>
  <c r="Q472"/>
  <c r="Q471"/>
  <c r="R470"/>
  <c r="P470"/>
  <c r="O470"/>
  <c r="N470"/>
  <c r="M470"/>
  <c r="L470"/>
  <c r="K470"/>
  <c r="J470"/>
  <c r="I470"/>
  <c r="H470"/>
  <c r="Q469"/>
  <c r="Q468"/>
  <c r="Q467"/>
  <c r="Q466"/>
  <c r="Q465"/>
  <c r="Q464"/>
  <c r="Q463"/>
  <c r="R462"/>
  <c r="P462"/>
  <c r="O462"/>
  <c r="N462"/>
  <c r="M462"/>
  <c r="L462"/>
  <c r="K462"/>
  <c r="J462"/>
  <c r="I462"/>
  <c r="H462"/>
  <c r="Q461"/>
  <c r="Q460"/>
  <c r="Q459"/>
  <c r="Q458"/>
  <c r="R457"/>
  <c r="P457"/>
  <c r="O457"/>
  <c r="N457"/>
  <c r="M457"/>
  <c r="L457"/>
  <c r="K457"/>
  <c r="J457"/>
  <c r="I457"/>
  <c r="H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R409"/>
  <c r="P409"/>
  <c r="O409"/>
  <c r="N409"/>
  <c r="M409"/>
  <c r="L409"/>
  <c r="K409"/>
  <c r="J409"/>
  <c r="I409"/>
  <c r="H409"/>
  <c r="Q408"/>
  <c r="Q407"/>
  <c r="Q406"/>
  <c r="R405"/>
  <c r="P405"/>
  <c r="O405"/>
  <c r="N405"/>
  <c r="M405"/>
  <c r="L405"/>
  <c r="K405"/>
  <c r="J405"/>
  <c r="I405"/>
  <c r="H405"/>
  <c r="Q404"/>
  <c r="R403"/>
  <c r="Q644" l="1"/>
  <c r="Q647"/>
  <c r="Q462"/>
  <c r="Q498"/>
  <c r="Q409"/>
  <c r="Q470"/>
  <c r="Q637"/>
  <c r="Q653"/>
  <c r="Q405"/>
  <c r="Q457"/>
  <c r="Q478"/>
  <c r="Q502"/>
  <c r="Q655"/>
  <c r="Q663"/>
  <c r="P403"/>
  <c r="O403"/>
  <c r="N403"/>
  <c r="M403"/>
  <c r="L403"/>
  <c r="K403"/>
  <c r="J403"/>
  <c r="I403"/>
  <c r="H403"/>
  <c r="Q402"/>
  <c r="Q401"/>
  <c r="Q400"/>
  <c r="Q399"/>
  <c r="R398"/>
  <c r="P398"/>
  <c r="O398"/>
  <c r="N398"/>
  <c r="M398"/>
  <c r="L398"/>
  <c r="K398"/>
  <c r="J398"/>
  <c r="I398"/>
  <c r="H398"/>
  <c r="Q397"/>
  <c r="Q396"/>
  <c r="Q395"/>
  <c r="Q394"/>
  <c r="Q393"/>
  <c r="Q392"/>
  <c r="Q391"/>
  <c r="Q390"/>
  <c r="Q389"/>
  <c r="Q388"/>
  <c r="Q387"/>
  <c r="Q386"/>
  <c r="R385"/>
  <c r="P385"/>
  <c r="O385"/>
  <c r="N385"/>
  <c r="M385"/>
  <c r="L385"/>
  <c r="K385"/>
  <c r="J385"/>
  <c r="I385"/>
  <c r="H385"/>
  <c r="Q384"/>
  <c r="Q383"/>
  <c r="Q382"/>
  <c r="Q381"/>
  <c r="Q380"/>
  <c r="Q379"/>
  <c r="Q378"/>
  <c r="Q377"/>
  <c r="Q376"/>
  <c r="Q375"/>
  <c r="Q374"/>
  <c r="Q373"/>
  <c r="Q372"/>
  <c r="Q371"/>
  <c r="R370"/>
  <c r="P370"/>
  <c r="O370"/>
  <c r="N370"/>
  <c r="M370"/>
  <c r="L370"/>
  <c r="K370"/>
  <c r="J370"/>
  <c r="I370"/>
  <c r="H370"/>
  <c r="R369" l="1"/>
  <c r="Q385"/>
  <c r="Q370"/>
  <c r="Q403"/>
  <c r="Q398"/>
  <c r="P369"/>
  <c r="O369"/>
  <c r="N369"/>
  <c r="M369"/>
  <c r="L369"/>
  <c r="K369"/>
  <c r="J369"/>
  <c r="I369"/>
  <c r="Q368"/>
  <c r="P368"/>
  <c r="Q367"/>
  <c r="P367"/>
  <c r="Q366"/>
  <c r="P366"/>
  <c r="Q365"/>
  <c r="P365"/>
  <c r="Q364"/>
  <c r="P364"/>
  <c r="Q363"/>
  <c r="P363"/>
  <c r="Q362"/>
  <c r="P362"/>
  <c r="Q361"/>
  <c r="P361"/>
  <c r="Q360"/>
  <c r="P360"/>
  <c r="Q359"/>
  <c r="P359"/>
  <c r="Q369" l="1"/>
  <c r="Q358"/>
  <c r="P358"/>
  <c r="P357" s="1"/>
  <c r="R357"/>
  <c r="O357"/>
  <c r="N357"/>
  <c r="M357"/>
  <c r="L357"/>
  <c r="K357"/>
  <c r="J357"/>
  <c r="I357"/>
  <c r="H357"/>
  <c r="Q356"/>
  <c r="Q355"/>
  <c r="Q354"/>
  <c r="R353"/>
  <c r="P353"/>
  <c r="O353"/>
  <c r="N353"/>
  <c r="M353"/>
  <c r="L353"/>
  <c r="K353"/>
  <c r="J353"/>
  <c r="I353"/>
  <c r="H353"/>
  <c r="Q352"/>
  <c r="P352"/>
  <c r="Q351"/>
  <c r="P351"/>
  <c r="Q350"/>
  <c r="P350"/>
  <c r="Q349"/>
  <c r="P349"/>
  <c r="Q348"/>
  <c r="P348"/>
  <c r="Q347"/>
  <c r="P347"/>
  <c r="Q346"/>
  <c r="P346"/>
  <c r="Q345"/>
  <c r="P345"/>
  <c r="Q344"/>
  <c r="P344"/>
  <c r="Q343"/>
  <c r="P343"/>
  <c r="Q342"/>
  <c r="P342"/>
  <c r="Q341"/>
  <c r="P341"/>
  <c r="Q340"/>
  <c r="P340"/>
  <c r="Q339"/>
  <c r="P339"/>
  <c r="Q338"/>
  <c r="P338"/>
  <c r="Q337"/>
  <c r="P337"/>
  <c r="Q336"/>
  <c r="P336"/>
  <c r="P335" s="1"/>
  <c r="R335"/>
  <c r="O335"/>
  <c r="N335"/>
  <c r="M335"/>
  <c r="L335"/>
  <c r="K335"/>
  <c r="J335"/>
  <c r="I335"/>
  <c r="H335"/>
  <c r="Q334"/>
  <c r="P334"/>
  <c r="Q333"/>
  <c r="P333"/>
  <c r="Q332"/>
  <c r="P332"/>
  <c r="Q331"/>
  <c r="P331"/>
  <c r="Q330"/>
  <c r="P330"/>
  <c r="Q329"/>
  <c r="P329"/>
  <c r="R328"/>
  <c r="O328"/>
  <c r="N328"/>
  <c r="M328"/>
  <c r="L328"/>
  <c r="K328"/>
  <c r="J328"/>
  <c r="I328"/>
  <c r="H328"/>
  <c r="Q327"/>
  <c r="P327"/>
  <c r="Q326"/>
  <c r="P326"/>
  <c r="Q325"/>
  <c r="P325"/>
  <c r="Q324"/>
  <c r="P324"/>
  <c r="R323"/>
  <c r="O323"/>
  <c r="N323"/>
  <c r="M323"/>
  <c r="L323"/>
  <c r="K323"/>
  <c r="J323"/>
  <c r="I323"/>
  <c r="H323"/>
  <c r="Q322"/>
  <c r="P322"/>
  <c r="Q321"/>
  <c r="P321"/>
  <c r="Q320"/>
  <c r="P320"/>
  <c r="Q319"/>
  <c r="P319"/>
  <c r="Q318"/>
  <c r="P318"/>
  <c r="Q317"/>
  <c r="P317"/>
  <c r="R316"/>
  <c r="O316"/>
  <c r="N316"/>
  <c r="M316"/>
  <c r="L316"/>
  <c r="K316"/>
  <c r="J316"/>
  <c r="I316"/>
  <c r="H316"/>
  <c r="Q315"/>
  <c r="P315"/>
  <c r="Q314"/>
  <c r="P314"/>
  <c r="Q313"/>
  <c r="P313"/>
  <c r="Q312"/>
  <c r="P312"/>
  <c r="Q311"/>
  <c r="P311"/>
  <c r="Q310"/>
  <c r="P310"/>
  <c r="Q309"/>
  <c r="P309"/>
  <c r="Q308"/>
  <c r="P308"/>
  <c r="Q307"/>
  <c r="Q306"/>
  <c r="P306"/>
  <c r="Q305"/>
  <c r="P305"/>
  <c r="Q304"/>
  <c r="P304"/>
  <c r="Q303"/>
  <c r="P303"/>
  <c r="Q302"/>
  <c r="P302"/>
  <c r="Q301"/>
  <c r="P301"/>
  <c r="Q300"/>
  <c r="P300"/>
  <c r="Q299"/>
  <c r="P299"/>
  <c r="Q298"/>
  <c r="P298"/>
  <c r="Q297"/>
  <c r="Q296"/>
  <c r="P296"/>
  <c r="Q295"/>
  <c r="P295"/>
  <c r="Q294"/>
  <c r="P294"/>
  <c r="Q293"/>
  <c r="P293"/>
  <c r="Q292"/>
  <c r="P292"/>
  <c r="Q291"/>
  <c r="P291"/>
  <c r="Q290"/>
  <c r="P290"/>
  <c r="Q289"/>
  <c r="P289"/>
  <c r="Q288"/>
  <c r="P288"/>
  <c r="Q287"/>
  <c r="P287"/>
  <c r="Q286"/>
  <c r="P286"/>
  <c r="Q285"/>
  <c r="P285"/>
  <c r="Q284"/>
  <c r="P284"/>
  <c r="Q283"/>
  <c r="P283"/>
  <c r="Q282"/>
  <c r="P282"/>
  <c r="Q281"/>
  <c r="P281"/>
  <c r="Q280"/>
  <c r="P280"/>
  <c r="Q279"/>
  <c r="P279"/>
  <c r="Q278"/>
  <c r="P278"/>
  <c r="Q277"/>
  <c r="P277"/>
  <c r="Q276"/>
  <c r="Q275"/>
  <c r="P275"/>
  <c r="Q274"/>
  <c r="P274"/>
  <c r="Q273"/>
  <c r="P273"/>
  <c r="Q272"/>
  <c r="P272"/>
  <c r="Q271"/>
  <c r="Q270"/>
  <c r="P270"/>
  <c r="Q269"/>
  <c r="P269"/>
  <c r="Q268"/>
  <c r="P268"/>
  <c r="Q267"/>
  <c r="P267"/>
  <c r="Q266"/>
  <c r="P266"/>
  <c r="Q264"/>
  <c r="P264"/>
  <c r="Q263"/>
  <c r="P263"/>
  <c r="Q262"/>
  <c r="P262"/>
  <c r="Q261"/>
  <c r="P261"/>
  <c r="Q260"/>
  <c r="P260"/>
  <c r="Q259"/>
  <c r="P259"/>
  <c r="Q258"/>
  <c r="P258"/>
  <c r="Q257"/>
  <c r="P257"/>
  <c r="Q256"/>
  <c r="P256"/>
  <c r="Q255"/>
  <c r="P255"/>
  <c r="Q254"/>
  <c r="P254"/>
  <c r="Q253"/>
  <c r="P253"/>
  <c r="Q252"/>
  <c r="P252"/>
  <c r="Q251"/>
  <c r="P251"/>
  <c r="Q250"/>
  <c r="P250"/>
  <c r="Q249"/>
  <c r="P249"/>
  <c r="Q248"/>
  <c r="P248"/>
  <c r="Q247"/>
  <c r="P247"/>
  <c r="Q246"/>
  <c r="P246"/>
  <c r="Q245"/>
  <c r="P245"/>
  <c r="Q244"/>
  <c r="P244"/>
  <c r="Q243"/>
  <c r="P243"/>
  <c r="Q242"/>
  <c r="P242"/>
  <c r="Q241"/>
  <c r="P241"/>
  <c r="Q240"/>
  <c r="P240"/>
  <c r="Q239"/>
  <c r="P239"/>
  <c r="Q238"/>
  <c r="P238"/>
  <c r="Q237"/>
  <c r="P237"/>
  <c r="Q236"/>
  <c r="P236"/>
  <c r="Q235"/>
  <c r="P235"/>
  <c r="Q234"/>
  <c r="P234"/>
  <c r="Q233"/>
  <c r="P233"/>
  <c r="Q232"/>
  <c r="P232"/>
  <c r="Q231"/>
  <c r="P231"/>
  <c r="Q230"/>
  <c r="P230"/>
  <c r="Q229"/>
  <c r="P229"/>
  <c r="Q228"/>
  <c r="P228"/>
  <c r="Q227"/>
  <c r="P227"/>
  <c r="Q226"/>
  <c r="P226"/>
  <c r="Q225"/>
  <c r="P225"/>
  <c r="Q224"/>
  <c r="P224"/>
  <c r="Q223"/>
  <c r="P223"/>
  <c r="Q222"/>
  <c r="P222"/>
  <c r="Q221"/>
  <c r="P221"/>
  <c r="Q220"/>
  <c r="P220"/>
  <c r="Q219"/>
  <c r="P219"/>
  <c r="Q218"/>
  <c r="P218"/>
  <c r="Q217"/>
  <c r="P217"/>
  <c r="Q216"/>
  <c r="P216"/>
  <c r="Q215"/>
  <c r="P215"/>
  <c r="Q214"/>
  <c r="P214"/>
  <c r="Q213"/>
  <c r="P213"/>
  <c r="Q212"/>
  <c r="P212"/>
  <c r="Q211"/>
  <c r="P211"/>
  <c r="Q210"/>
  <c r="P210"/>
  <c r="Q209"/>
  <c r="P209"/>
  <c r="Q208"/>
  <c r="P208"/>
  <c r="Q207"/>
  <c r="P207"/>
  <c r="Q206"/>
  <c r="P206"/>
  <c r="Q205"/>
  <c r="P205"/>
  <c r="Q204"/>
  <c r="P204"/>
  <c r="Q203"/>
  <c r="P203"/>
  <c r="Q202"/>
  <c r="P202"/>
  <c r="Q201"/>
  <c r="P201"/>
  <c r="Q200"/>
  <c r="P200"/>
  <c r="Q199"/>
  <c r="P199"/>
  <c r="Q198"/>
  <c r="P198"/>
  <c r="Q197"/>
  <c r="P197"/>
  <c r="Q196"/>
  <c r="P196"/>
  <c r="Q195"/>
  <c r="P195"/>
  <c r="Q194"/>
  <c r="P194"/>
  <c r="Q193"/>
  <c r="P193"/>
  <c r="Q192"/>
  <c r="P192"/>
  <c r="Q191"/>
  <c r="P191"/>
  <c r="Q190"/>
  <c r="P190"/>
  <c r="Q189"/>
  <c r="P189"/>
  <c r="Q188"/>
  <c r="P188"/>
  <c r="Q187"/>
  <c r="P187"/>
  <c r="Q186"/>
  <c r="P186"/>
  <c r="Q185"/>
  <c r="P185"/>
  <c r="Q184"/>
  <c r="P184"/>
  <c r="Q183"/>
  <c r="P183"/>
  <c r="Q182"/>
  <c r="P182"/>
  <c r="Q181"/>
  <c r="P181"/>
  <c r="Q180"/>
  <c r="P180"/>
  <c r="Q179"/>
  <c r="P179"/>
  <c r="Q178"/>
  <c r="P178"/>
  <c r="Q177"/>
  <c r="P177"/>
  <c r="Q176"/>
  <c r="P176"/>
  <c r="Q175"/>
  <c r="P175"/>
  <c r="Q174"/>
  <c r="P174"/>
  <c r="Q173"/>
  <c r="P173"/>
  <c r="Q172"/>
  <c r="P172"/>
  <c r="Q171"/>
  <c r="P171"/>
  <c r="Q170"/>
  <c r="P170"/>
  <c r="Q169"/>
  <c r="P169"/>
  <c r="Q168"/>
  <c r="P168"/>
  <c r="Q167"/>
  <c r="P167"/>
  <c r="Q166"/>
  <c r="P166"/>
  <c r="Q165"/>
  <c r="P165"/>
  <c r="R164"/>
  <c r="O164"/>
  <c r="N164"/>
  <c r="M164"/>
  <c r="L164"/>
  <c r="K164"/>
  <c r="J164"/>
  <c r="I164"/>
  <c r="H164"/>
  <c r="Q163"/>
  <c r="P163"/>
  <c r="Q162"/>
  <c r="P162"/>
  <c r="Q161"/>
  <c r="P161"/>
  <c r="Q160"/>
  <c r="P160"/>
  <c r="R159"/>
  <c r="O159"/>
  <c r="N159"/>
  <c r="M159"/>
  <c r="L159"/>
  <c r="K159"/>
  <c r="J159"/>
  <c r="I159"/>
  <c r="H159"/>
  <c r="Q158"/>
  <c r="P158"/>
  <c r="Q157"/>
  <c r="P157"/>
  <c r="Q156"/>
  <c r="P156"/>
  <c r="Q155"/>
  <c r="P155"/>
  <c r="Q154"/>
  <c r="P154"/>
  <c r="Q153"/>
  <c r="P153"/>
  <c r="Q152"/>
  <c r="P152"/>
  <c r="Q151"/>
  <c r="P151"/>
  <c r="Q150"/>
  <c r="P150"/>
  <c r="Q149"/>
  <c r="P149"/>
  <c r="Q148"/>
  <c r="P148"/>
  <c r="Q147"/>
  <c r="P147"/>
  <c r="Q146"/>
  <c r="P146"/>
  <c r="Q145"/>
  <c r="P145"/>
  <c r="Q144"/>
  <c r="P144"/>
  <c r="Q143"/>
  <c r="P143"/>
  <c r="Q142"/>
  <c r="P142"/>
  <c r="R141"/>
  <c r="O141"/>
  <c r="N141"/>
  <c r="M141"/>
  <c r="L141"/>
  <c r="K141"/>
  <c r="J141"/>
  <c r="I141"/>
  <c r="H141"/>
  <c r="Q140"/>
  <c r="P140"/>
  <c r="Q139"/>
  <c r="P139"/>
  <c r="Q138"/>
  <c r="P138"/>
  <c r="R137"/>
  <c r="O137"/>
  <c r="N137"/>
  <c r="M137"/>
  <c r="L137"/>
  <c r="K137"/>
  <c r="J137"/>
  <c r="I137"/>
  <c r="H137"/>
  <c r="Q136"/>
  <c r="P136"/>
  <c r="P135" s="1"/>
  <c r="R135"/>
  <c r="Q135"/>
  <c r="O135"/>
  <c r="N135"/>
  <c r="M135"/>
  <c r="Q134"/>
  <c r="P134"/>
  <c r="Q133"/>
  <c r="P133"/>
  <c r="Q132"/>
  <c r="P132"/>
  <c r="Q131"/>
  <c r="P131"/>
  <c r="Q130"/>
  <c r="P130"/>
  <c r="P129" s="1"/>
  <c r="R129"/>
  <c r="O129"/>
  <c r="N129"/>
  <c r="M129"/>
  <c r="L129"/>
  <c r="K129"/>
  <c r="J129"/>
  <c r="I129"/>
  <c r="H129"/>
  <c r="Q128"/>
  <c r="P128"/>
  <c r="Q127"/>
  <c r="P127"/>
  <c r="Q126"/>
  <c r="P126"/>
  <c r="Q125"/>
  <c r="P125"/>
  <c r="R124"/>
  <c r="P164" l="1"/>
  <c r="P328"/>
  <c r="P323"/>
  <c r="Q159"/>
  <c r="P316"/>
  <c r="Q357"/>
  <c r="Q129"/>
  <c r="Q137"/>
  <c r="Q141"/>
  <c r="Q323"/>
  <c r="Q335"/>
  <c r="Q353"/>
  <c r="P141"/>
  <c r="Q316"/>
  <c r="P137"/>
  <c r="P159"/>
  <c r="Q328"/>
  <c r="Q164"/>
  <c r="P124"/>
  <c r="O124"/>
  <c r="N124"/>
  <c r="M124"/>
  <c r="L124"/>
  <c r="K124"/>
  <c r="J124"/>
  <c r="I124"/>
  <c r="H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R91"/>
  <c r="O91"/>
  <c r="N91"/>
  <c r="M91"/>
  <c r="L91"/>
  <c r="K91"/>
  <c r="J91"/>
  <c r="I91"/>
  <c r="H91"/>
  <c r="Q90"/>
  <c r="Q89"/>
  <c r="P89"/>
  <c r="Q88"/>
  <c r="P88"/>
  <c r="P87" s="1"/>
  <c r="R87"/>
  <c r="O87"/>
  <c r="N87"/>
  <c r="M87"/>
  <c r="L87"/>
  <c r="K87"/>
  <c r="J87"/>
  <c r="I87"/>
  <c r="H87"/>
  <c r="Q86"/>
  <c r="P86"/>
  <c r="Q85"/>
  <c r="P85"/>
  <c r="R84"/>
  <c r="O84"/>
  <c r="N84"/>
  <c r="M84"/>
  <c r="L84"/>
  <c r="K84"/>
  <c r="J84"/>
  <c r="I84"/>
  <c r="H84"/>
  <c r="Q83"/>
  <c r="P83"/>
  <c r="Q82"/>
  <c r="P82"/>
  <c r="Q81"/>
  <c r="P81"/>
  <c r="Q80"/>
  <c r="P80"/>
  <c r="Q79"/>
  <c r="P79"/>
  <c r="P78" s="1"/>
  <c r="R78"/>
  <c r="O78"/>
  <c r="N78"/>
  <c r="M78"/>
  <c r="L78"/>
  <c r="K78"/>
  <c r="J78"/>
  <c r="I78"/>
  <c r="H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R57"/>
  <c r="P84" l="1"/>
  <c r="P91"/>
  <c r="Q87"/>
  <c r="Q84"/>
  <c r="Q78"/>
  <c r="Q91"/>
  <c r="Q124"/>
  <c r="P57"/>
  <c r="O57"/>
  <c r="N57"/>
  <c r="M57"/>
  <c r="L57"/>
  <c r="K57"/>
  <c r="J57"/>
  <c r="I57"/>
  <c r="H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R29"/>
  <c r="O29"/>
  <c r="N29"/>
  <c r="M29"/>
  <c r="L29"/>
  <c r="K29"/>
  <c r="J29"/>
  <c r="I29"/>
  <c r="H29"/>
  <c r="Q28"/>
  <c r="P28"/>
  <c r="Q27"/>
  <c r="P27"/>
  <c r="R26"/>
  <c r="R25" s="1"/>
  <c r="O26"/>
  <c r="N26"/>
  <c r="N25" s="1"/>
  <c r="M26"/>
  <c r="L26"/>
  <c r="L25" s="1"/>
  <c r="K26"/>
  <c r="J26"/>
  <c r="J25" s="1"/>
  <c r="I26"/>
  <c r="I25" s="1"/>
  <c r="H26"/>
  <c r="M25"/>
  <c r="K25"/>
  <c r="R24"/>
  <c r="O25" l="1"/>
  <c r="P29"/>
  <c r="Q26"/>
  <c r="P26"/>
  <c r="Q29"/>
  <c r="Q57"/>
  <c r="Q25"/>
  <c r="H24"/>
  <c r="P25" l="1"/>
  <c r="P24" s="1"/>
  <c r="L24"/>
  <c r="I24"/>
  <c r="O24"/>
  <c r="N24"/>
  <c r="M24"/>
  <c r="K24"/>
  <c r="J24"/>
  <c r="Q24" l="1"/>
</calcChain>
</file>

<file path=xl/sharedStrings.xml><?xml version="1.0" encoding="utf-8"?>
<sst xmlns="http://schemas.openxmlformats.org/spreadsheetml/2006/main" count="4308" uniqueCount="1033">
  <si>
    <t>Приложение</t>
  </si>
  <si>
    <t>к постановлению</t>
  </si>
  <si>
    <t>администрации Липецкой области</t>
  </si>
  <si>
    <t>«Об утверждении краткосрочного</t>
  </si>
  <si>
    <t>плана реализации областной</t>
  </si>
  <si>
    <t>программы капитального ремонта</t>
  </si>
  <si>
    <t xml:space="preserve">общего имущества в многоквартирных </t>
  </si>
  <si>
    <t>КРАТКОСРОЧНЫЙ ПЛАН</t>
  </si>
  <si>
    <t>РЕАЛИЗАЦИИ ОБЛАСТНОЙ ПРОГРАММЫ КАПИТАЛЬНОГО РЕМОНТА</t>
  </si>
  <si>
    <t>Таблица 1</t>
  </si>
  <si>
    <t xml:space="preserve">Адресный перечень и характеристика многоквартирных домов, </t>
  </si>
  <si>
    <t>капитального ремонта общего имущества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</si>
  <si>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</si>
  <si>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</si>
  <si>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</si>
  <si>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</si>
  <si>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</si>
  <si>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</si>
  <si>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</si>
  <si>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</si>
  <si>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</si>
  <si>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</si>
  <si>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</si>
  <si>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</si>
  <si>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</si>
  <si>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</si>
  <si>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</si>
  <si>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</si>
  <si>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</si>
  <si>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</si>
  <si>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</si>
  <si>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</si>
  <si>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</si>
  <si>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</si>
  <si>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</si>
  <si>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X</t>
  </si>
  <si>
    <t>Итого по Воловский муниципальный район:</t>
  </si>
  <si>
    <t>Х</t>
  </si>
  <si>
    <t>Васильевский сельсовет, с. Васильевка, ул. Парковая, д. 9</t>
  </si>
  <si>
    <t>Каменные, кирпичные</t>
  </si>
  <si>
    <t>12.2017</t>
  </si>
  <si>
    <t>городское поселение г. Грязи, ул. 40 лет Октября, д. 17</t>
  </si>
  <si>
    <t>городское поселение г. Грязи, ул. 40 лет Октября, д. 27</t>
  </si>
  <si>
    <t>городское поселение г. Грязи, ул. Коммунальная, д. 2</t>
  </si>
  <si>
    <t>городское поселение г. Грязи, ул. Коммунальная, д. 3</t>
  </si>
  <si>
    <t>городское поселение г. Грязи, ул. Красная Площадь, д. 1а</t>
  </si>
  <si>
    <t>городское поселение г. Грязи, ул. Правды, д. 37</t>
  </si>
  <si>
    <t>городское поселение г. Грязи, ул. Привокзальная, д. 18</t>
  </si>
  <si>
    <t>городское поселение г. Грязи, ул. СХТ, д. 1</t>
  </si>
  <si>
    <t>городское поселение г. Грязи, ул. Челюскина, д. 21</t>
  </si>
  <si>
    <t>городское поселение г. Грязи, ул. Челюскина, д. 24</t>
  </si>
  <si>
    <t>городское поселение г. Грязи, ул. Челюскина, д. 25</t>
  </si>
  <si>
    <t>городское поселение г. Грязи, ул. Чернышевского, д. 1</t>
  </si>
  <si>
    <t>городское поселение г. Грязи, ул. Чернышевского, д. 3</t>
  </si>
  <si>
    <t>городское поселение г. Грязи, ул. Чернышевского, д. 16</t>
  </si>
  <si>
    <t>городское поселение г. Грязи, ул. Чернышевского, д. 17</t>
  </si>
  <si>
    <t>городское поселение г. Грязи, ул. Чернышевского, д. 18</t>
  </si>
  <si>
    <t>городское поселение г. Грязи, ул. Чернышевского, д. 19</t>
  </si>
  <si>
    <t>городское поселение г. Грязи, ул. Чернышевского, д. 20</t>
  </si>
  <si>
    <t>городское поселение г. Грязи, ул. Чернышевского, д. 25</t>
  </si>
  <si>
    <t>городское поселение г. Грязи, ул. Элеваторская 1-я, д. 18</t>
  </si>
  <si>
    <t>городское поселение г. Данков, ул. Ленина, д. 10</t>
  </si>
  <si>
    <t>городское поселение г. Данков, ул. Ленина, д. 12</t>
  </si>
  <si>
    <t>городское поселение г. Данков, ул. Ленина, д. 14</t>
  </si>
  <si>
    <t>городское поселение г. Данков, ул. Ленина, д. 16</t>
  </si>
  <si>
    <t>городское поселение г. Данков, ул. Льва Толстого, д. 12</t>
  </si>
  <si>
    <t>городское поселение г. Данков, ул. Льва Толстого, д. 21</t>
  </si>
  <si>
    <t>городское поселение г. Данков, ул. Льва Толстого, д. 23</t>
  </si>
  <si>
    <t>городское поселение г. Данков, ул. Льва Толстого, д. 26</t>
  </si>
  <si>
    <t>городское поселение г. Данков, ул. Льва Толстого, д. 28</t>
  </si>
  <si>
    <t>городское поселение г. Данков, ул. Льва Толстого, д. 30</t>
  </si>
  <si>
    <t>городское поселение г. Данков, ул. Льва Толстого, д. 32</t>
  </si>
  <si>
    <t>городское поселение г. Данков, ул. Строителей, д. 7</t>
  </si>
  <si>
    <t>городское поселение г. Данков, ул. Строителей, д. 9</t>
  </si>
  <si>
    <t>городское поселение г. Данков, ул. Строителей, д. 11</t>
  </si>
  <si>
    <t>городское поселение г. Данков, ул. Строителей, д. 13</t>
  </si>
  <si>
    <t>городское поселение г. Данков, ул. Урицкого д. 19</t>
  </si>
  <si>
    <t>городское поселение г. Данков, ул. Фомичевой, д. 2</t>
  </si>
  <si>
    <t>Дубовской сельсовет, с. Дубовое, ул. Лермонтова, д. 42</t>
  </si>
  <si>
    <t>Добринский сельсовет, п. Добринка, ул. Октябрьская, д. 39</t>
  </si>
  <si>
    <t>Добринский сельсовет, п. Добринка, ул. Кооперативная, д. 9</t>
  </si>
  <si>
    <t>Итого по Долгоруковский муниципальный район:</t>
  </si>
  <si>
    <t>Долгоруковский сельсовет, с. Долгоруково, ул. Тимирязева, д. 27</t>
  </si>
  <si>
    <t>Долгоруковский сельсовет, с. Долгоруково, ул. Терешковой, д. 16</t>
  </si>
  <si>
    <t>городской округ город Елец, пос. Строитель, д. 10</t>
  </si>
  <si>
    <t>городской округ город Елец, пос. Строитель, д. 11</t>
  </si>
  <si>
    <t>городской округ город Елец, пос. Строитель, д. 12</t>
  </si>
  <si>
    <t>городской округ город Елец, пос. Строитель, д. 23</t>
  </si>
  <si>
    <t>городской округ город Елец, пос. Строитель, д. 9</t>
  </si>
  <si>
    <t>городской округ город Елец, ул. Клары Цеткин, д. 19</t>
  </si>
  <si>
    <t>городской округ город Елец, ул. Клубная, д. 2</t>
  </si>
  <si>
    <t>городской округ город Елец, ул. Королева, д. 5</t>
  </si>
  <si>
    <t>Панельные</t>
  </si>
  <si>
    <t>городской округ город Елец, ул. Новолипецкая, д. 16</t>
  </si>
  <si>
    <t>городской округ город Елец, ул. Орджоникидзе, д. 1</t>
  </si>
  <si>
    <t>городской округ город Елец, ул. Орджоникидзе, д. 10а</t>
  </si>
  <si>
    <t>городской округ город Елец, ул. Пушкина, д. 18</t>
  </si>
  <si>
    <t>городской округ город Елец, ул. Пушкина, д. 24</t>
  </si>
  <si>
    <t>городской округ город Елец, ул. Пушкина, д. 26</t>
  </si>
  <si>
    <t>городской округ город Елец, ул. Свердлова, д. 15</t>
  </si>
  <si>
    <t>городской округ город Елец, ул. Свердлова, д. 17</t>
  </si>
  <si>
    <t>городской округ город Елец, ул. Свердлова, д. 9</t>
  </si>
  <si>
    <t>городской округ город Елец, ул. Черокманова, д. 3</t>
  </si>
  <si>
    <t>городской округ город Елец, ул. Яна Фабрициуса, д. 2</t>
  </si>
  <si>
    <t>городской округ город Елец, ул. Яна Фабрициуса, д. 4</t>
  </si>
  <si>
    <t>городской округ город Елец, ул. Яна Фабрициуса, д. 6</t>
  </si>
  <si>
    <t>Нижневоргольский сельсовет, п. Ключ Жизни, ул. Советская, д. 11</t>
  </si>
  <si>
    <t>Нижневоргольский сельсовет, п. Газопровод, ул. Советская, д. 5</t>
  </si>
  <si>
    <t>Нижневоргольский сельсовет, п. Газопровод, ул. Советская, д. 7</t>
  </si>
  <si>
    <t>городское поселение, г. Задонск, ул. Крупской, д. 13А</t>
  </si>
  <si>
    <t>городское поселение, г. Задонск, ул. Крупской, д. 53</t>
  </si>
  <si>
    <t>Деревянные</t>
  </si>
  <si>
    <t>Ольшанский сельсовет, п. Освобождение, ул. Заводская, д. 35</t>
  </si>
  <si>
    <t>Ольшанский сельсовет, п. Освобождение, ул. Заводская, д. 37</t>
  </si>
  <si>
    <t>Измалковский сельсовет, с. Измалково, ул. Ленина, д. 27</t>
  </si>
  <si>
    <t>Краснинский сельсовет, с. Красное, ул. Садовая, д. 38</t>
  </si>
  <si>
    <t>городское поселение г. Лебедянь, ул. Мира, д. 6</t>
  </si>
  <si>
    <t>городское поселение г. Лебедянь, ул. Воронежская, д. 30 а</t>
  </si>
  <si>
    <t>городское поселение г. Лебедянь, ул. Тульская, д. 12</t>
  </si>
  <si>
    <t>городское поселение г. Лебедянь, ул. Спортивная, д. 4а</t>
  </si>
  <si>
    <t>городское поселение г. Лебедянь, ул. Антонова, д. 16</t>
  </si>
  <si>
    <t>городское поселение г. Лебедянь, ул. Советская, д. 82</t>
  </si>
  <si>
    <t>городское поселение г. Лебедянь, ул. Советской Армии, д. 1</t>
  </si>
  <si>
    <t>Агрономовский сельсовет, п.свх. Агроном , ул. Мичурина, д. 23</t>
  </si>
  <si>
    <t>Лев-Толстовский сельсовет, п. Лев Толстой, ул. Привокзальная, д. 17</t>
  </si>
  <si>
    <t>Лев-Толстовский сельсовет, п. Лев Толстой, ул. Привокзальная, д. 19</t>
  </si>
  <si>
    <t>Лев-Толстовский сельсовет, п. Лев Толстой, ул. Привокзальная, д. 27</t>
  </si>
  <si>
    <t>Лев-Толстовский сельсовет, п. Лев Толстой, ул. Привокзальная, д. 33</t>
  </si>
  <si>
    <t>городской округ, г. Липецк, ул. Вермишева, д. 13</t>
  </si>
  <si>
    <t>городской округ, г. Липецк, ул. Вермишева, д. 15</t>
  </si>
  <si>
    <t>городской округ, г. Липецк, ул. Вермишева, д. 4</t>
  </si>
  <si>
    <t>городской округ, г. Липецк, ул. Вермишева, д. 6</t>
  </si>
  <si>
    <t>городской округ, г. Липецк, ул. Вермишева, д. 22</t>
  </si>
  <si>
    <t>городской округ, г. Липецк, ул. Вермишева, д. 23</t>
  </si>
  <si>
    <t>городской округ, г. Липецк, ул. Вермишева, д. 24</t>
  </si>
  <si>
    <t>городской округ, г. Липецк, ул. Вермишева, д. 25</t>
  </si>
  <si>
    <t>городской округ, г. Липецк, ул. Вермишева, д. 26</t>
  </si>
  <si>
    <t>городской округ, г. Липецк, ул. Вермишева, д. 5а</t>
  </si>
  <si>
    <t>городской округ, г. Липецк, ул. Вермишева, д. 27</t>
  </si>
  <si>
    <t>городской округ, г. Липецк, ул. Вермишева, д. 28</t>
  </si>
  <si>
    <t>городской округ, г. Липецк, ул. Вермишева, д. 29</t>
  </si>
  <si>
    <t>городской округ, г. Липецк, ул. Вермишева, д. 9</t>
  </si>
  <si>
    <t>городской округ, г. Липецк, ул. Детская, д. 4</t>
  </si>
  <si>
    <t>городской округ, г. Липецк, ул. Детская, д. 6</t>
  </si>
  <si>
    <t>городской округ, г. Липецк, ул. Детская, д. 8</t>
  </si>
  <si>
    <t>городской округ, г. Липецк, ул. Детская, д. 11</t>
  </si>
  <si>
    <t>городской округ, г. Липецк, ул. Детская, д. 15</t>
  </si>
  <si>
    <t>городской округ, г. Липецк, ул. Детская, д. 17</t>
  </si>
  <si>
    <t>городской округ, г. Липецк, пер. Рудный, д. 4</t>
  </si>
  <si>
    <t>городской округ, г. Липецк, пер. Рудный, д. 11</t>
  </si>
  <si>
    <t>городской округ, г. Липецк, ул. Геологическая, д. 2</t>
  </si>
  <si>
    <t>городской округ, г. Липецк, ул. Гагарина, д. 26</t>
  </si>
  <si>
    <t>городской округ, г. Липецк, ул. Гагарина, д. 51/3</t>
  </si>
  <si>
    <t>городской округ, г. Липецк, ул. Гагарина, д. 49</t>
  </si>
  <si>
    <t>городской округ, г. Липецк, ул. Гагарина, д. 37</t>
  </si>
  <si>
    <t>городской округ, г. Липецк, ул. Гагарина, д. 39</t>
  </si>
  <si>
    <t>городской округ, г. Липецк, ул. Гагарина, д. 41</t>
  </si>
  <si>
    <t>городской округ, г. Липецк, ул. Гагарина, д. 43</t>
  </si>
  <si>
    <t>городской округ, г. Липецк, ул. Гагарина, д. 45</t>
  </si>
  <si>
    <t>городской округ, г. Липецк, ул. Интернациональная, д. 5б</t>
  </si>
  <si>
    <t>городской округ, г. Липецк, ул. Интернациональная, д. 11</t>
  </si>
  <si>
    <t>городской округ, г. Липецк, ул. Интернациональная, д. 35б</t>
  </si>
  <si>
    <t>городской округ, г. Липецк, ул. Интернациональная, д. 40</t>
  </si>
  <si>
    <t>городской округ, г. Липецк, ул. Интернациональная, д. 38</t>
  </si>
  <si>
    <t>городской округ, г. Липецк, ул. Интернациональная, д. 57</t>
  </si>
  <si>
    <t>городской округ, г. Липецк, ул. 40 Лет Октября, д. 37</t>
  </si>
  <si>
    <t>городской округ, г. Липецк, ул. 40 Лет Октября, д. 21</t>
  </si>
  <si>
    <t>городской округ, г. Липецк, ул. 40 Лет Октября, д. 25</t>
  </si>
  <si>
    <t>городской округ, г. Липецк, ул. 40 Лет Октября, д. 29</t>
  </si>
  <si>
    <t>городской округ, г. Липецк, ул. 40 Лет Октября, д. 31</t>
  </si>
  <si>
    <t>городской округ, г. Липецк, ул. 40 Лет Октября, д. 33</t>
  </si>
  <si>
    <t>городской округ, г. Липецк, ул. Гагарина, д. 151|2</t>
  </si>
  <si>
    <t>городской округ, г. Липецк, ул. Коммунистическая, д. 21</t>
  </si>
  <si>
    <t>городской округ, г. Липецк, ул. Гагарина, д. 71</t>
  </si>
  <si>
    <t>городской округ, г. Липецк, ул. Гагарина, д. 75</t>
  </si>
  <si>
    <t>городской округ, г. Липецк, ул. Гагарина, д. 97</t>
  </si>
  <si>
    <t>городской округ, г. Липецк, ул. Гагарина, д. 99</t>
  </si>
  <si>
    <t>городской округ, г. Липецк, ул. Гагарина, д. 101</t>
  </si>
  <si>
    <t>городской округ, г. Липецк, ул. Гагарина, д. 121/1</t>
  </si>
  <si>
    <t>городской округ, г. Липецк, ул. Гагарина, д. 121/2</t>
  </si>
  <si>
    <t>городской округ, г. Липецк, ул. Гагарина, д. 109</t>
  </si>
  <si>
    <t>городской округ, г. Липецк, ул. Гагарина, д. 111/2</t>
  </si>
  <si>
    <t>городской округ, г. Липецк, ул. Гагарина, д. 115/2</t>
  </si>
  <si>
    <t>городской округ, г. Липецк, ул. Титова, д. 4</t>
  </si>
  <si>
    <t>городской округ, г. Липецк, ул. Титова, д. 7/1</t>
  </si>
  <si>
    <t>городской округ, г. Липецк, ул. Титова, д. 7/2</t>
  </si>
  <si>
    <t>городской округ, г. Липецк, ул. Адмирала Макарова, д. 20а</t>
  </si>
  <si>
    <t>городской округ, г. Липецк, ул. Аносова, д. 2</t>
  </si>
  <si>
    <t>городской округ, г. Липецк, ул. Аносова, д. 4</t>
  </si>
  <si>
    <t>городской округ, г. Липецк, ул. Московская, д. 87</t>
  </si>
  <si>
    <t>городской округ, г. Липецк, ул. Звездная, д. 11</t>
  </si>
  <si>
    <t>городской округ, г. Липецк, ул. Неделина, д. 16</t>
  </si>
  <si>
    <t>городской округ, г. Липецк, ул. Неделина, д. 18</t>
  </si>
  <si>
    <t>городской округ, г. Липецк, ул. Космонавтов, д. 37/2</t>
  </si>
  <si>
    <t>городской округ, г. Липецк, ул. Космонавтов, д. 37/3</t>
  </si>
  <si>
    <t>городской округ, г. Липецк, ул. Циолковского, д. 13</t>
  </si>
  <si>
    <t>городской округ, г. Липецк, ул. Циолковского, д. 26</t>
  </si>
  <si>
    <t>городской округ, г. Липецк, ул. Циолковского, д. 27</t>
  </si>
  <si>
    <t>городской округ, г. Липецк, ул. Циолковского, д. 29</t>
  </si>
  <si>
    <t>городской округ, г. Липецк, ул. Валентины Терешковой, д. 20</t>
  </si>
  <si>
    <t>городской округ, г. Липецк, ул. Звездная, д. 13/2</t>
  </si>
  <si>
    <t>городской округ, г. Липецк, ул. Звездная, д. 13</t>
  </si>
  <si>
    <t>городской округ, г. Липецк, ул. Московская, д. 137</t>
  </si>
  <si>
    <t>городской округ, г. Липецк, ул. Московская, д. 143</t>
  </si>
  <si>
    <t>городской округ, г. Липецк, ул. Первомайская, д. 38</t>
  </si>
  <si>
    <t>Новодеревенский сельсовет, д. Новая Деревня, ул. Первомайская, д. 4</t>
  </si>
  <si>
    <t>Новодеревенский сельсовет, д. Новая Деревня, ул. Первомайская, д. 5</t>
  </si>
  <si>
    <t>Кузьмино-Отвержский сельсовет, д. Копцевы Хутора, ул. Котовского, д. 5</t>
  </si>
  <si>
    <t>Кузьмино-Отвержский сельсовет, д. Копцевы Хутора, ул. Котовского, д. 7</t>
  </si>
  <si>
    <t>Становлянский сельсовет, с. Становое, ул. Советская, д. 22</t>
  </si>
  <si>
    <t>Становлянский сельсовет, с. Становое, ул. Механизаторов, д. 13</t>
  </si>
  <si>
    <t>Тербунский сельсовет, с. Тербуны, ул. Коммунальная, д. 20</t>
  </si>
  <si>
    <t>Тербунский сельсовет, с. Тербуны, ул. Колхозная, д. 3</t>
  </si>
  <si>
    <t>Тербунский сельсовет, с. Тербуны, ул. Колхозная, д. 5</t>
  </si>
  <si>
    <t>Тербунский сельсовет, с. Тербуны, ул. Красноармейская, д. 5</t>
  </si>
  <si>
    <t>Тербунский сельсовет, с. Тербуны, ул. Красноармейская, д. 3</t>
  </si>
  <si>
    <t>г. Усмань, ул. Котова, д. 24</t>
  </si>
  <si>
    <t>г. Усмань, ул. Гоголя, д. 19</t>
  </si>
  <si>
    <t>г. Усмань, ул. Гоголя, д. 21</t>
  </si>
  <si>
    <t>Девицкий сельсовет, с. Новоуглянка, ул. Дзержинского, д. 1</t>
  </si>
  <si>
    <t xml:space="preserve">Девицкий сельсовет, с. Новоуглянка, ул. Дзержинского, д. 13 </t>
  </si>
  <si>
    <t>Дрязгинский сельсовет, ж/д ст. Дрязги, ул. Центральная, д. 4</t>
  </si>
  <si>
    <t>Дрязгинский сельсовет, ж/д ст. Дрязги, ул. Центральная, д. 7</t>
  </si>
  <si>
    <t>Сторожевский сельсовет, п. Свх Ударник, ул. Молодежная, д. 1</t>
  </si>
  <si>
    <t>Пригородный сельсовет, с. Пригородка, ул. Юбилейная, д. 6</t>
  </si>
  <si>
    <t>городское поселение, г. Чаплыгин, пл. Советская, д. 15</t>
  </si>
  <si>
    <t>городское поселение, г. Чаплыгин, ул. Тельмана, д. 6</t>
  </si>
  <si>
    <t>городское поселение, г. Чаплыгин, ул. Индустриальная, д. 11</t>
  </si>
  <si>
    <t>городское поселение, г. Чаплыгин, ул. М. Горького, д. 13</t>
  </si>
  <si>
    <t>Таблица 2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</si>
  <si>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</si>
  <si>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</si>
  <si>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</si>
  <si>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</si>
  <si>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</si>
  <si>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</si>
  <si>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</si>
  <si>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</si>
  <si>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 xml:space="preserve">утепление фасада </t>
  </si>
  <si>
    <r>
      <t>проведение энергетического обследования многоквартирного дома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</si>
  <si>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разработка проектной документации для капитального ремонта, в случае, если подготовка проектной документации необходима в соответствии с законодательством о градостроительной деятельности </t>
  </si>
  <si>
    <t>услуги по строительному контролю</t>
  </si>
  <si>
    <t>теплоснабжения</t>
  </si>
  <si>
    <t>холодного водоснабжения</t>
  </si>
  <si>
    <t>горячего водоснабжения</t>
  </si>
  <si>
    <t>водоотведения</t>
  </si>
  <si>
    <t>электроснабжения</t>
  </si>
  <si>
    <t>газоснабжения</t>
  </si>
  <si>
    <t>ед.</t>
  </si>
  <si>
    <t>кв.м.</t>
  </si>
  <si>
    <t>куб.м.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</si>
  <si>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</si>
  <si>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</si>
  <si>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Троекуровский сельсовет, с. Троекурово, ул. Ленина, д. 4</t>
  </si>
  <si>
    <t>Троекуровский сельсовет, с.Троекурово, ул. Ленина, д. 7</t>
  </si>
  <si>
    <t>Троекуровский сельсовет, с. Троекурово, ул. Комсомольская, д. 1</t>
  </si>
  <si>
    <t>г. Усмань, ул. Терешковой, д. 7</t>
  </si>
  <si>
    <t>Синдякинский сельсовет, с. Синдякино, ул. Речная, д. 2</t>
  </si>
  <si>
    <t>городское поселение, г. Чаплыгин, ул. Советская, д. 5</t>
  </si>
  <si>
    <t>Конь-Колодезский сельсовет, с. Конь-Колодезь, ул. Березовая аллея, д. 13</t>
  </si>
  <si>
    <t>Хлевенский сельсовет, с. Хлевное, ул. 50 лет Октября,  д. 20</t>
  </si>
  <si>
    <t>Большепоповский сельсовет, п. Сахарный завод, ул. Октябрьская , д. 1</t>
  </si>
  <si>
    <t>Троекуровский сельсовет, с. Троекурово, ул. Ленина, д. 7</t>
  </si>
  <si>
    <t>Александровский сельсовет, п. Краснинский, ул. Социалистическая, д. 43</t>
  </si>
  <si>
    <t>Александровский сельсовет, п. Краснинский, ул. Социалистическая, д. 46</t>
  </si>
  <si>
    <t>Стоимость капитального ремонта, ВСЕГО</t>
  </si>
  <si>
    <t>Покровоказацкий  сельсовет, сл. Покрово-Казацкая, ул. Воронежская, д. 34</t>
  </si>
  <si>
    <t>Покровоказацкий  сельсовет, сл. Покрово-Казацкая, ул. Юбилейная, д. 3</t>
  </si>
  <si>
    <t>Большепоповский сельсовет, п. Сахарный завод, ул. Октябрьская, д. 1</t>
  </si>
  <si>
    <t>Агрономовский сельсовет, п.свх. Агроном, ул. Мичурина, д. 23</t>
  </si>
  <si>
    <t>Общая площадь МКД, всего</t>
  </si>
  <si>
    <t>Каменные кирпичные</t>
  </si>
  <si>
    <t>городской округ, г. Липецк, ул. Гагарина, д. 89</t>
  </si>
  <si>
    <t>городской округ, г. Липецк, ул. Гагарина, д. 47</t>
  </si>
  <si>
    <t>городской округ, г. Липецк, ул. Пролетарская, д. 12</t>
  </si>
  <si>
    <t>городской округ, г. Липецк, ул. Гагарина, д. 117</t>
  </si>
  <si>
    <t>городской округ, г. Липецк, ул. Гагарина, д. 123</t>
  </si>
  <si>
    <t>городской округ, г. Липецк, ул. Гагарина, д. 107/2</t>
  </si>
  <si>
    <t>городской округ, г. Липецк, ул. Пролетарская, д. 13</t>
  </si>
  <si>
    <t>городской округ, г. Липецк, ул. Краснозаводская, 4</t>
  </si>
  <si>
    <t>городской округ, г. Липецк, ул. Ильича, д.16</t>
  </si>
  <si>
    <t>городской округ, г. Липецк, ул. Ильича, д.12</t>
  </si>
  <si>
    <t>городской округ, г. Липецк, ул. Волгоградская, 5</t>
  </si>
  <si>
    <t>городской округ, г. Липецк, ул. Волгоградская, 7</t>
  </si>
  <si>
    <t>городской округ, г. Липецк, ул. Володи Бачурина, 17</t>
  </si>
  <si>
    <t>Блочные</t>
  </si>
  <si>
    <t>городской округ город Елец, ул. В. Кротевича, д. 19а</t>
  </si>
  <si>
    <t>Большепоповский сельсовет, с. Большое Попово, ул. Центральная усадьба, д. 31</t>
  </si>
  <si>
    <t>городской округ, г. Липецк, мкр. 9-й, д. 45</t>
  </si>
  <si>
    <t>городской округ, г. Липецк, мкр. 9-й, д. 1</t>
  </si>
  <si>
    <t>г. Усмань, ул. Революционная, д. 16а</t>
  </si>
  <si>
    <t>городской округ, г. Липецк, пр-кт Мира, д. 18</t>
  </si>
  <si>
    <t>городской округ, г. Липецк, пр-кт Мира, д. 3</t>
  </si>
  <si>
    <t>городской округ, г. Липецк, пр-кт Мира, д. 11а</t>
  </si>
  <si>
    <t>городской округ, г. Липецк, пр-кт Мира, д. 9а</t>
  </si>
  <si>
    <t>капитального ремонта общего имущества по видам работ</t>
  </si>
  <si>
    <t>городской округ, г. Липецк, ул. Липовская, д. 7/2</t>
  </si>
  <si>
    <t>городской округ, г. Липецк, проезд Боевой, д. 34</t>
  </si>
  <si>
    <t>городской округ, г. Липецк, ул. Валентины Терешковой, д. 10/1</t>
  </si>
  <si>
    <t>городское поселение г. Грязи, ул. Чайковского, д. 13/6</t>
  </si>
  <si>
    <t>городское поселение г. Грязи, ул. Правды, д. 19</t>
  </si>
  <si>
    <t>городской округ город Елец, ул. Пушкина, д. 5</t>
  </si>
  <si>
    <t>городской округ город Елец, ул. Юности, д. 25</t>
  </si>
  <si>
    <t>Васильевский сельсовет, с. Васильевка, ул. Парковая, д. 8</t>
  </si>
  <si>
    <t>Трубетчинский сельсовет, с.Трубетчино, ул. Почтовая, д. 12</t>
  </si>
  <si>
    <t>городской округ город Елец, ул. Октябрьская, д. 137</t>
  </si>
  <si>
    <t>городской округ, г. Липецк, ул. Опытная, д. 19б</t>
  </si>
  <si>
    <t>Петровский сельсовет, п. Свх Петровский, ул. Парковая, д.4</t>
  </si>
  <si>
    <t>городское поселение г. Данков, ул. Карла Маркса, д. 29</t>
  </si>
  <si>
    <t>городское поселение г. Данков, ул. Карла Маркса, д. 52</t>
  </si>
  <si>
    <t>городское поселение г. Усмань, ул.Советская, д. 4</t>
  </si>
  <si>
    <t>городское поселение г. Усмань, ул.Котова, д. 2</t>
  </si>
  <si>
    <t>городское поселение г. Грязи, проезд Моторный, д. 5а</t>
  </si>
  <si>
    <t>городское поселение г. Грязи, ул. 30 лет Победы, д. 58</t>
  </si>
  <si>
    <t>городское поселение г. Грязи, ул. 40 лет Октября, д. 1</t>
  </si>
  <si>
    <t>городское поселение г. Грязи, ул. Правды, д. 22</t>
  </si>
  <si>
    <t>городское поселение г. Грязи, ул. Правды, д. 35 литера а</t>
  </si>
  <si>
    <t>городское поселение г. Данков, ул. Карла Маркса, д. 31</t>
  </si>
  <si>
    <t>городское поселение г.Лебедянь, ул. Тульская, д.2</t>
  </si>
  <si>
    <t>городской округ, г. Липецк, пр-кт Мира, д.29</t>
  </si>
  <si>
    <t>городской округ, г. Липецк, ул. 6-й Гвардейской Дивизии, д.3</t>
  </si>
  <si>
    <t>городской округ, г. Липецк, ул. 6-й Гвардейской Дивизии, д.5</t>
  </si>
  <si>
    <t>городской округ, г. Липецк, ул. Адмирала Макарова, д.26</t>
  </si>
  <si>
    <t>городской округ, г. Липецк, ул. Парковая, д.1</t>
  </si>
  <si>
    <t>городской округ, г. Липецк, пр-кт Мира, д. 27</t>
  </si>
  <si>
    <t>городской округ, г. Липецк, пр-кт Мира, д. 9</t>
  </si>
  <si>
    <t>Новодеревенский сельсовет, д.Новая Деревня, ул. Механизаторов, д.1</t>
  </si>
  <si>
    <t>Тербунский сельсовет, с.Тербуны, ул. Ленина, д.109</t>
  </si>
  <si>
    <t>Итого по Липецкой области на 2017 год:</t>
  </si>
  <si>
    <t>Итого по Липецкой области на 2017-2019 годы:</t>
  </si>
  <si>
    <t>домах на 2017-2019 годы»</t>
  </si>
  <si>
    <t>ОБЩЕГО ИМУЩЕСТВА В МНОГОКВАРТИРНЫХ ДОМАХ НА 2017-2019 ГОДЫ</t>
  </si>
  <si>
    <t xml:space="preserve">в отношении которых в 2017-2019 годах планируется проведение </t>
  </si>
  <si>
    <t xml:space="preserve">Адресный перечень и характеристика многоквартирных домов, в отношении которых в 2017-2019 годах планируется проведение </t>
  </si>
  <si>
    <t>Итого по Воловскому муниципальному району:</t>
  </si>
  <si>
    <t>Итого по Грязинскому муниципальному району:</t>
  </si>
  <si>
    <t>Итого по Данковскому муниципальному району:</t>
  </si>
  <si>
    <t>Итого по Добринскому муниципальному району:</t>
  </si>
  <si>
    <t>Итого по Добровскому муниципальному району:</t>
  </si>
  <si>
    <t>Итого по Елецкому муниципальному району:</t>
  </si>
  <si>
    <t>Итого по Задонскому муниципальному району:</t>
  </si>
  <si>
    <t>Итого по Измалковскому муниципальному району:</t>
  </si>
  <si>
    <t>Итого по Краснинскому муниципальному району:</t>
  </si>
  <si>
    <t>Итого по Лебедянскому муниципальному району:</t>
  </si>
  <si>
    <t>Итого по Лев-Толстовскому муниципальному району:</t>
  </si>
  <si>
    <t>Итого по городу Липецку:</t>
  </si>
  <si>
    <t>Итого по городу Ельцу:</t>
  </si>
  <si>
    <t>Итого по Липецкому муниципальному району:</t>
  </si>
  <si>
    <t>Итого по Становлянскому муниципальному району:</t>
  </si>
  <si>
    <t>Итого по Тербунскому муниципальному району:</t>
  </si>
  <si>
    <t>Итого по Усманскому муниципальному району:</t>
  </si>
  <si>
    <t>Итого по Хлевенскому муниципальному району:</t>
  </si>
  <si>
    <t>Итого по Чаплыгинскому муниципальному району:</t>
  </si>
  <si>
    <t>Итого по Долгоруковскому муниципальному району:</t>
  </si>
  <si>
    <t>Дубовской сельсовет, с.Дубовое, ул. Лермонтова, д. 44</t>
  </si>
  <si>
    <t>Долгоруковский сельсовет, с.Долгоруково, ул. Мичурина, д. 9</t>
  </si>
  <si>
    <t>городской округ город Елец, пер. Мельничный, д. 12</t>
  </si>
  <si>
    <t>городской округ город Елец, ул. Ани Гайтеровой, д. 3</t>
  </si>
  <si>
    <t>городской округ город Елец, ул. Ани Гайтеровой, д. 5</t>
  </si>
  <si>
    <t>городской округ город Елец, ул. Льва Толстого, д. 28</t>
  </si>
  <si>
    <t>городской округ город Елец, ул. Мира, д. 34</t>
  </si>
  <si>
    <t>городской округ город Елец, ул. Октябрьская, д. 110</t>
  </si>
  <si>
    <t>городской округ город Елец, ул. Октябрьская, д. 121</t>
  </si>
  <si>
    <t>Елецкий сельсовет, п.Елецкий, ул. Школьная, д. 10</t>
  </si>
  <si>
    <t>городское поселение, г.Задонск, ул. Советская, д. 34</t>
  </si>
  <si>
    <t>городское поселение г. Лебедянь, ул. Трудовая, д. 10</t>
  </si>
  <si>
    <t>городской округ, г. Липецк, пер. Рудный, д. 1</t>
  </si>
  <si>
    <t>городской округ, г. Липецк, пер. Рудный, д. 3</t>
  </si>
  <si>
    <t>городской округ, г. Липецк, пер. Рудный, д. 5</t>
  </si>
  <si>
    <t>городской округ, г. Липецк, пр-кт Мира, д. 5</t>
  </si>
  <si>
    <t>городской округ, г. Липецк, пр-кт Мира, д. 6</t>
  </si>
  <si>
    <t>городской округ, г. Липецк, пр-кт Мира, д. 11</t>
  </si>
  <si>
    <t>городской округ, г. Липецк, пр-кт Мира, д. 24</t>
  </si>
  <si>
    <t>городской округ, г. Липецк, пр-кт Мира, д. 25а</t>
  </si>
  <si>
    <t>городской округ, г. Липецк, пр-кт Победы, д. 88</t>
  </si>
  <si>
    <t>городской округ, г. Липецк, пр-кт Победы, д. 92</t>
  </si>
  <si>
    <t>городской округ, г. Липецк, пр-кт Победы, д. 92а</t>
  </si>
  <si>
    <t>городской округ, г. Липецк, ул. Адмирала Лазарева, д. 12</t>
  </si>
  <si>
    <t>городской округ, г. Липецк, ул. Адмирала Макарова, д. 12</t>
  </si>
  <si>
    <t>городской округ, г. Липецк, ул. Адмирала Макарова, д. 14</t>
  </si>
  <si>
    <t>городской округ, г. Липецк, ул. Адмирала Макарова, д. 14а</t>
  </si>
  <si>
    <t>городской округ, г. Липецк, ул. Адмирала Макарова, д. 16</t>
  </si>
  <si>
    <t>городской округ, г. Липецк, ул. Адмирала Макарова, д. 24</t>
  </si>
  <si>
    <t>городской округ, г. Липецк, ул. Адмирала Макарова, д. 28а</t>
  </si>
  <si>
    <t>городской округ, г. Липецк, ул. Волгоградская, д. 2</t>
  </si>
  <si>
    <t>городской округ, г. Липецк, ул. Гагарина, д. 1</t>
  </si>
  <si>
    <t>городской округ, г. Липецк, ул. Гагарина, д. 2</t>
  </si>
  <si>
    <t>городской округ, г. Липецк, ул. Гагарина, д. 3</t>
  </si>
  <si>
    <t>городской округ, г. Липецк, ул. Гагарина, д. 4</t>
  </si>
  <si>
    <t>городской округ, г. Липецк, ул. Гагарина, д. 6</t>
  </si>
  <si>
    <t>городской округ, г. Липецк, ул. Гагарина, д. 7</t>
  </si>
  <si>
    <t>городской округ, г. Липецк, ул. Гагарина, д. 15</t>
  </si>
  <si>
    <t>городской округ, г. Липецк, ул. Гагарина, д. 17</t>
  </si>
  <si>
    <t>городской округ, г. Липецк, ул. Гагарина, д. 19</t>
  </si>
  <si>
    <t>городской округ, г. Липецк, ул. Гагарина, д. 21</t>
  </si>
  <si>
    <t>городской округ, г. Липецк, ул. Гагарина, д. 23</t>
  </si>
  <si>
    <t>городской округ, г. Липецк, ул. Гагарина, д. 25</t>
  </si>
  <si>
    <t>городской округ, г. Липецк, ул. Гагарина, д. 29</t>
  </si>
  <si>
    <t>городской округ, г. Липецк, ул. Гагарина, д. 30</t>
  </si>
  <si>
    <t>городской округ, г. Липецк, ул. Гагарина, д. 31</t>
  </si>
  <si>
    <t>городской округ, г. Липецк, ул. Коммунистическая, д. 11</t>
  </si>
  <si>
    <t>городской округ, г. Липецк, ул. Ленинградская, д. 1а</t>
  </si>
  <si>
    <t>городской округ, г. Липецк, ул. Ленинградская, д. 2</t>
  </si>
  <si>
    <t>городской округ, г. Липецк, ул. Ленинградская, д. 8</t>
  </si>
  <si>
    <t>городской округ, г. Липецк, ул. Ленинградская, д. 10</t>
  </si>
  <si>
    <t>городской округ, г. Липецк, ул. Липовская, д. 1А</t>
  </si>
  <si>
    <t>городской округ, г. Липецк, ул. Папина, д. 21/2</t>
  </si>
  <si>
    <t>городской округ, г. Липецк, ул. Пришвина, д. 16</t>
  </si>
  <si>
    <t>городской округ, г. Липецк, ул. Суворова, д. 3</t>
  </si>
  <si>
    <t>городской округ, г. Липецк, ул. Ушинского, д. 6</t>
  </si>
  <si>
    <t>городской округ, г. Липецк, ул. Ушинского, д. 12</t>
  </si>
  <si>
    <t>городской округ, г. Липецк, ул. Ушинского, д. 16</t>
  </si>
  <si>
    <t>Новодмитриевский сельсовет, с. Новодмитриевка, ул. Советская, д. 109</t>
  </si>
  <si>
    <t>Становлянский сельсовет, с. Становое, ул. Мира, д. 7</t>
  </si>
  <si>
    <t>Становлянский сельсовет, с. Становое, ул. Советская, д. 43</t>
  </si>
  <si>
    <t>городское поселение г. Усмань, ул. Ленина, д. 42</t>
  </si>
  <si>
    <t>Дрязгинский сельсовет, ж/д ст. Дрязги, ул. Центральная, д. 15</t>
  </si>
  <si>
    <t>Завальновский сельсовет, с.Завальное, ул. 50 лет Октября, д. 2</t>
  </si>
  <si>
    <t>Завальновский сельсовет, с.Завальное, ул. 50 лет Октября, д. 4</t>
  </si>
  <si>
    <t>городское поселение г.Чаплыгин, ул. Вокзальная, д. 15</t>
  </si>
  <si>
    <t>Троекуровский сельсовет, с.Троекурово, ул. Никольская, д. 1</t>
  </si>
  <si>
    <t>городское поселение г.Чаплыгин, ул. Ломоносова, д. 27</t>
  </si>
  <si>
    <t>городское поселение г.Чаплыгин, ул. Московская, д. 7</t>
  </si>
  <si>
    <t>городское поселение г.Чаплыгин, ул. Московская, д. 9</t>
  </si>
  <si>
    <t>городское поселение г.Чаплыгин, ул. Московская, д. 11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</si>
  <si>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</si>
  <si>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</si>
  <si>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</si>
  <si>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</si>
  <si>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</si>
  <si>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</si>
  <si>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</si>
  <si>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</si>
  <si>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</si>
  <si>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</si>
  <si>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</si>
  <si>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</si>
  <si>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</si>
  <si>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</si>
  <si>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</si>
  <si>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</si>
  <si>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</si>
  <si>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</si>
  <si>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</si>
  <si>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</si>
  <si>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</si>
  <si>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городское поселение г. Грязи, ул. Чайковского, д. 13\6</t>
  </si>
  <si>
    <t>12.2018</t>
  </si>
  <si>
    <t>городское поселение г. Грязи, ул. 40 лет Октября, д. 19</t>
  </si>
  <si>
    <t>городское поселение г. Грязи, ул. Пионерская, д. 9\10</t>
  </si>
  <si>
    <t>городское поселение г. Грязи, ул. 40 лет Октября, д. 23</t>
  </si>
  <si>
    <t>городское поселение г. Грязи, ул. 40 лет Октября, д. 25</t>
  </si>
  <si>
    <t>городское поселение г. Грязи, ул. Чернышевского, д. 27</t>
  </si>
  <si>
    <t>городское поселение г. Грязи, ул. Дубовая Роща, д. 1</t>
  </si>
  <si>
    <t>городское поселение г. Грязи, ул. Ленинская, д. 46</t>
  </si>
  <si>
    <t>городское поселение г. Грязи, ул. Советская, д. 98</t>
  </si>
  <si>
    <t>городское поселение г. Грязи, ул. Хлебозаводская, д. 120</t>
  </si>
  <si>
    <t>городское поселение г. Грязи, ул. Крайняя, д. 7</t>
  </si>
  <si>
    <t>12.2019</t>
  </si>
  <si>
    <t>городское поселение г. Грязи, ул. Правды, д. 50</t>
  </si>
  <si>
    <t>городское поселение г. Грязи, ул. Правды, д. 35</t>
  </si>
  <si>
    <t>городское поселение г. Грязи, ул. Правды, д. 35а</t>
  </si>
  <si>
    <t>городское поселение г. Грязи, ул. Правды, д. 56</t>
  </si>
  <si>
    <t>городское поселение г. Грязи, ул. 30 лет Победы, д. 54</t>
  </si>
  <si>
    <t>городское поселение г. Грязи, ул. Пионерская, д. 3</t>
  </si>
  <si>
    <t>городское поселение г. Грязи, ул. Правды, д. 33</t>
  </si>
  <si>
    <t>городское поселение г. Грязи, ул. Правды, д. 31</t>
  </si>
  <si>
    <t>городское поселение г. Грязи, ул. Осипенко, д. 38</t>
  </si>
  <si>
    <t>городское поселение г. Грязи, ул. Осипенко, д. 40</t>
  </si>
  <si>
    <t>городское поселение г. Грязи, ул. Осипенко, д. 43</t>
  </si>
  <si>
    <t>Грязинский сельсовет, п.Волгоэлектросетьстрой, ул. Дзержинского, д. 13</t>
  </si>
  <si>
    <t>городское поселение г. Данков, ул. Карла Маркса, д. 13</t>
  </si>
  <si>
    <t>городское поселение г. Данков, ул. Семеновского, д. 10</t>
  </si>
  <si>
    <t>городское поселение г. Данков, ул. Октябрьская, д. 1а</t>
  </si>
  <si>
    <t>городское поселение г. Данков, ул. Льва Толстого, д. 15</t>
  </si>
  <si>
    <t>городское поселение г. Данков, ул. Урицкого , д. 19</t>
  </si>
  <si>
    <t>городское поселение г. Данков, ул. Карла Маркса, д. 4</t>
  </si>
  <si>
    <t>городское поселение г. Данков, ул. Льва Толстого, д. 14</t>
  </si>
  <si>
    <t>городское поселение г. Данков, ул. Ленина, д. 20</t>
  </si>
  <si>
    <t>Дубовской сельсовет, с.Дубовое, ул. Лермонтова, д. 42</t>
  </si>
  <si>
    <t>Дубовской сельсовет, с. Дубовое, ул. Лермонтова, д. 44</t>
  </si>
  <si>
    <t>Добринский сельсовет, п. Добринка, ул. Комсомольская, д. 1</t>
  </si>
  <si>
    <t>Добринский сельсовет, п. Добринка, ул. 50 лет Октября, д. 4</t>
  </si>
  <si>
    <t>Добринский сельсовет, п. Добринка, ул. Винницкая, д. 2</t>
  </si>
  <si>
    <t>Добринский сельсовет, п. Добринка, ул. Винницкая, д. 1</t>
  </si>
  <si>
    <t>Добринский сельсовет, п. Добринка, ул. Пролетарская, д. 3</t>
  </si>
  <si>
    <t>Добринский сельсовет, п. Добринка, ул.Корнева, д. 12</t>
  </si>
  <si>
    <t>Трубетчинский сельсовет, с. Трубетчино, ул. Садовая, д. 13</t>
  </si>
  <si>
    <t>Трубетчинский сельсовет, с. Трубетчино, ул. Почтовая, д. 10</t>
  </si>
  <si>
    <t>Доглоруковский сельсовет, с. Долгоруково, ул. Советская, д. 34</t>
  </si>
  <si>
    <t>Доглоруковский сельсовет, п. Полевой, д. 11</t>
  </si>
  <si>
    <t>Доглоруковский сельсовет, п. Полевой, д. 13</t>
  </si>
  <si>
    <t>Доглоруковский сельсовет, с. Долгоруково, ул. 50 лет Советской Власти, д. 4</t>
  </si>
  <si>
    <t>Доглоруковский сельсовет, с. Красное, ул. 2-я Красное, д. 14</t>
  </si>
  <si>
    <t>Доглоруковский сельсовет, с. Долгоруково, ул. 50 лет Советской Власти, д. 8</t>
  </si>
  <si>
    <t>городской округ город Елец, пер. Мельничный, д. 11</t>
  </si>
  <si>
    <t>каменные, кирпичные</t>
  </si>
  <si>
    <t>городской округ город Елец, пер. Мельничный, д. 20</t>
  </si>
  <si>
    <t>городской округ город Елец, пос. Известкового завода, д. 1</t>
  </si>
  <si>
    <t>городской округ город Елец, пос. Известкового завода, д. 11</t>
  </si>
  <si>
    <t>городской округ город Елец, пос. Известкового завода, д. 12</t>
  </si>
  <si>
    <t>городской округ город Елец, пос. Известкового завода, д. 2</t>
  </si>
  <si>
    <t>городской округ город Елец, пос. Известкового завода, д. 3</t>
  </si>
  <si>
    <t>городской округ город Елец, п. Кирпичного завода, д. 5</t>
  </si>
  <si>
    <t>городской округ город Елец, п. Кирпичного завода, д. 6</t>
  </si>
  <si>
    <t>городской округ город Елец, пос. ТЭЦ, д. 11</t>
  </si>
  <si>
    <t>городской округ город Елец, п. ТЭЦ, д. 4</t>
  </si>
  <si>
    <t>городской округ город Елец, п. ТЭЦ, д. 5</t>
  </si>
  <si>
    <t>городской округ город Елец, п. ТЭЦ, д. 6</t>
  </si>
  <si>
    <t>городской округ город Елец, ул. Карла Маркса, д. 11</t>
  </si>
  <si>
    <t>городской округ город Елец, ул. Клары Цеткин, д. 21</t>
  </si>
  <si>
    <t>городской округ город Елец, ул. Клары Цеткин, д. 23</t>
  </si>
  <si>
    <t>городской округ город Елец, ул. Клубная, д. 1</t>
  </si>
  <si>
    <t>городской округ город Елец, ул. Коммунаров, д. 129</t>
  </si>
  <si>
    <t>панельные</t>
  </si>
  <si>
    <t>городской округ город Елец, ул. Коммунаров, д. 141а</t>
  </si>
  <si>
    <t>городской округ город Елец, ул. Коммунаров, д. 143</t>
  </si>
  <si>
    <t>городской округ город Елец, ул. Коммунаров, д. 143а</t>
  </si>
  <si>
    <t>городской округ город Елец, ул. Коммунаров, д. 51</t>
  </si>
  <si>
    <t>городской округ город Елец, ул. Коммунаров, д. 56</t>
  </si>
  <si>
    <t>городской округ город Елец, ул. Коммунаров, д. 58</t>
  </si>
  <si>
    <t>городской округ город Елец, ул. Коммунаров, д. 60</t>
  </si>
  <si>
    <t>городской округ город Елец, ул. Коммунаров, д. 62</t>
  </si>
  <si>
    <t>городской округ город Елец, ул. Красноармейская, д. 41</t>
  </si>
  <si>
    <t>городской округ город Елец, ул. В. Кротевича, д. 19</t>
  </si>
  <si>
    <t>шлаковые</t>
  </si>
  <si>
    <t>городской округ город Елец, ул. В. Кротевича, д. 5</t>
  </si>
  <si>
    <t>городской округ город Елец, ул. Максима Горького, д. 100</t>
  </si>
  <si>
    <t>городской округ город Елец, ул. Максима Горького, д. 119</t>
  </si>
  <si>
    <t>деревянные</t>
  </si>
  <si>
    <t>городской округ город Елец, ул. Максима Горького, д. 123</t>
  </si>
  <si>
    <t>городской округ город Елец, ул. Максима Горького, д. 92</t>
  </si>
  <si>
    <t>городской округ город Елец, ул. Маяковского, д. 1</t>
  </si>
  <si>
    <t>городской округ город Елец, ул. Маяковского, д. 3</t>
  </si>
  <si>
    <t>городской округ город Елец, ул. Маяковского, д. 9</t>
  </si>
  <si>
    <t>городской округ город Елец, ул. Мешкова, д. 24</t>
  </si>
  <si>
    <t>городской округ город Елец, ул. Мира, д. 108а</t>
  </si>
  <si>
    <t>городской округ город Елец, ул. Мира, д. 129</t>
  </si>
  <si>
    <t>городской округ город Елец, ул. Мира, д. 137</t>
  </si>
  <si>
    <t>городской округ город Елец, ул. Мира, д. 139</t>
  </si>
  <si>
    <t>городской округ город Елец, ул. Новолипецкая, д. 13</t>
  </si>
  <si>
    <t>городской округ город Елец, ул. Новолипецкая, д. 15</t>
  </si>
  <si>
    <t>городской округ город Елец, ул. Новолипецкая, д. 17</t>
  </si>
  <si>
    <t>городской округ город Елец, ул. Октябрьская, д. 112</t>
  </si>
  <si>
    <t>городской округ город Елец, ул. Октябрьская, д. 117</t>
  </si>
  <si>
    <t>городской округ город Елец, ул. Октябрьская, д. 141</t>
  </si>
  <si>
    <t>городской округ город Елец, ул. Октябрьская, д. 64</t>
  </si>
  <si>
    <t>городской округ город Елец, ул. Октябрьская, д. 90</t>
  </si>
  <si>
    <t xml:space="preserve">городской округ город Елец, ул. Орджоникидзе, д. 2 </t>
  </si>
  <si>
    <t>городской округ город Елец, ул. Орджоникидзе, д. 29</t>
  </si>
  <si>
    <t>городской округ город Елец, ул. Орджоникидзе, д. 2а</t>
  </si>
  <si>
    <t>городской округ город Елец, ул. Орджоникидзе, д. 39</t>
  </si>
  <si>
    <t>городской округ город Елец, ул. Орджоникидзе, д. 6а</t>
  </si>
  <si>
    <t>городской округ город Елец, ул. Пирогова, д. 67</t>
  </si>
  <si>
    <t>городской округ город Елец, ул. Пирогова, д. 69</t>
  </si>
  <si>
    <t>городской округ город Елец, ул. Пушкина, д. 125</t>
  </si>
  <si>
    <t>городской округ город Елец, ул. Пушкина, д. 127</t>
  </si>
  <si>
    <t>городской округ город Елец, ул. Пушкина, д. 13</t>
  </si>
  <si>
    <t>городской округ город Елец, ул. Пушкина, д. 28</t>
  </si>
  <si>
    <t>городской округ город Елец, ул. Свердлова, д. 27</t>
  </si>
  <si>
    <t>городской округ город Елец, ул. Свердлова, д. 28</t>
  </si>
  <si>
    <t>городской округ город Елец, ул. Свердлова, д. 3</t>
  </si>
  <si>
    <t>городской округ город Елец, ул. Свердлова, д. 30</t>
  </si>
  <si>
    <t>городской округ город Елец, ул. Свердлова, д. 39</t>
  </si>
  <si>
    <t>городской округ город Елец, ул. Советская, д. 102</t>
  </si>
  <si>
    <t>городской округ город Елец, ул. Советская, д. 42</t>
  </si>
  <si>
    <t>городской округ город Елец, ул. Советская, д. 46</t>
  </si>
  <si>
    <t>городской округ город Елец, ул. Советская, д. 73</t>
  </si>
  <si>
    <t>городской округ город Елец, ул. Советская, д. 75</t>
  </si>
  <si>
    <t>городской округ город Елец, ул. Советская, д. 77</t>
  </si>
  <si>
    <t>городской округ город Елец, ул. Советская, д. 83</t>
  </si>
  <si>
    <t>городской округ город Елец, ул. Советская, д. 89</t>
  </si>
  <si>
    <t>городской округ город Елец, ул. Советская, д. 92</t>
  </si>
  <si>
    <t>городской округ город Елец, ул. Советская, д. 93</t>
  </si>
  <si>
    <t>городской округ город Елец, ул. Советская, д. 96</t>
  </si>
  <si>
    <t>городской округ город Елец, ул. Спутников, д. 2</t>
  </si>
  <si>
    <t>городской округ город Елец, ул. Черокманова, д. 17</t>
  </si>
  <si>
    <t>городской округ город Елец, ул. Черокманова, д. 1б</t>
  </si>
  <si>
    <t>городской округ город Елец, ул. Черокманова, д. 21а</t>
  </si>
  <si>
    <t>городской округ город Елец, ул. 9 Декабря, д. 36</t>
  </si>
  <si>
    <t>городской округ город Елец, ул. Карла Маркса, д. 25</t>
  </si>
  <si>
    <t>городской округ город Елец, ул. Карла Маркса, д. 18</t>
  </si>
  <si>
    <t>городской округ город Елец, ул. Карла Маркса, д. 26</t>
  </si>
  <si>
    <t>городской округ город Елец, ул. Комсомольская, д. 44</t>
  </si>
  <si>
    <t>городской округ город Елец, ул. Комсомольская, д. 56</t>
  </si>
  <si>
    <t>городской округ город Елец, ул. Кооперативная, д. 5</t>
  </si>
  <si>
    <t>городской округ город Елец, ул. Ленина, д. 110</t>
  </si>
  <si>
    <t>городской округ город Елец, ул. Ленина, д. 154</t>
  </si>
  <si>
    <t>городской округ город Елец, ул. Лермонтова, д. 5</t>
  </si>
  <si>
    <t>городской округ город Елец, ул. Льва Толстого, д. 13</t>
  </si>
  <si>
    <t>городской округ город Елец, ул. Льва Толстого, д. 21</t>
  </si>
  <si>
    <t>городской округ город Елец, ул. Максима Горького, д. 79</t>
  </si>
  <si>
    <t>смешанные</t>
  </si>
  <si>
    <t>городской округ город Елец, ул. Мира, д. 105</t>
  </si>
  <si>
    <t>городской округ город Елец, ул. Мира, д. 108</t>
  </si>
  <si>
    <t>городской округ город Елец, ул. Мира, д. 110</t>
  </si>
  <si>
    <t>городской округ город Елец, ул. Мира, д. 123</t>
  </si>
  <si>
    <t>городской округ город Елец, ул. Мира, д. 126</t>
  </si>
  <si>
    <t>городской округ город Елец, ул. Мира, д. 73</t>
  </si>
  <si>
    <t>городской округ город Елец, ул. Мира, д. 95</t>
  </si>
  <si>
    <t>городской округ город Елец, ул. Октябрьская, д. 118</t>
  </si>
  <si>
    <t>городской округ город Елец, ул. Октябрьская, д. 122</t>
  </si>
  <si>
    <t>городской округ город Елец, ул. Октябрьская, д. 129</t>
  </si>
  <si>
    <t>городской округ город Елец, ул. Октябрьская, д. 151</t>
  </si>
  <si>
    <t>городской округ город Елец, ул. Октябрьская, д. 167</t>
  </si>
  <si>
    <t>городской округ город Елец, ул. Октябрьская, д. 33</t>
  </si>
  <si>
    <t>городской округ город Елец, ул. Октябрьская, д. 99</t>
  </si>
  <si>
    <t>городской округ город Елец, ул. Пушкина, д. 110</t>
  </si>
  <si>
    <t>городской округ город Елец, ул. Пушкина, д. 138</t>
  </si>
  <si>
    <t>городской округ город Елец, ул. Пушкина, д. 146</t>
  </si>
  <si>
    <t>городской округ город Елец, ул. Пушкина, д. 79</t>
  </si>
  <si>
    <t>городской округ город Елец, ул. В. Кротевича, д. 28</t>
  </si>
  <si>
    <t>городской округ город Елец, ул. Коммунаров, д. 47</t>
  </si>
  <si>
    <t>городской округ город Елец, ул. Коммунаров, д. 49</t>
  </si>
  <si>
    <t>городской округ город Елец, ул. Льва Толстого, д. 30</t>
  </si>
  <si>
    <t>городской округ город Елец, п. ТЭЦ, д. 1</t>
  </si>
  <si>
    <t>городской округ город Елец, п. ТЭЦ, д. 2</t>
  </si>
  <si>
    <t>городской округ город Елец, п. ТЭЦ, д. 3</t>
  </si>
  <si>
    <t>городской округ город Елец, ул. Клубная, д. 12</t>
  </si>
  <si>
    <t>городской округ город Елец, ул. Клубная, д. 14</t>
  </si>
  <si>
    <t>городской округ город Елец, ул. Ани Гайтеровой, д. 15</t>
  </si>
  <si>
    <t>городской округ город Елец, ул. Советская, д. 97</t>
  </si>
  <si>
    <t>Елецкий сельсовет, п. Елецкий, ул. Школьная, д. 10</t>
  </si>
  <si>
    <t>Елецкий сельсовет, п. Елецкий, ул. Школьная, д. 4</t>
  </si>
  <si>
    <t>Елецкий сельсовет, п. Елецкий, ул. Школьная, д. 6</t>
  </si>
  <si>
    <t>Елецкий сельсовет, п. Елецкий, ул. Школьная, д. 2</t>
  </si>
  <si>
    <t>Нижневоргольский сельсовет, п. Газопровод, ул. Советская, д. 1</t>
  </si>
  <si>
    <t>Нижневоргольский сельсовет, п. Газопровод, ул. Советская, д. 3</t>
  </si>
  <si>
    <t>Нижневоргольский сельсовет, п. Газопровод, ул. Советская, д. 2</t>
  </si>
  <si>
    <t>городское поселение, г. Задонск, ул. Коммуны, д. 22</t>
  </si>
  <si>
    <t>городское поселение, г. Задонск, ул. Советская, д. 31</t>
  </si>
  <si>
    <t>городское поселение, г. Задонск, ул. Крупской, д. 13а</t>
  </si>
  <si>
    <t>Верхнестуденецкий сельсовет, с. Верхний Студенец, ул. Центральная, д. 32</t>
  </si>
  <si>
    <t>Донской сельсовет, ж/д ст. Дон, ул. Привокзальная, д. 10</t>
  </si>
  <si>
    <t>Донской сельсовет, п. Донской Рудник, ул. Октябрьская, д. 10</t>
  </si>
  <si>
    <t>Донской сельсовет, п. Донской Рудник, ул. Октябрьская, д. 12</t>
  </si>
  <si>
    <t>Донской сельсовет, п. Донской Рудник, ул. Октябрьская, д. 4</t>
  </si>
  <si>
    <t>Донской сельсовет, п. Донской Рудник, ул. Октябрьская, д. 8</t>
  </si>
  <si>
    <t>Донской сельсовет, п. Донской Рудник, ул. Октябрьская, д. 11</t>
  </si>
  <si>
    <t>Донской сельсовет, ж/д ст. Патриаршая, ул. Дачная, д. 110</t>
  </si>
  <si>
    <t>Донской сельсовет, п. Лукошкинский, ул. Березовая, д. 1</t>
  </si>
  <si>
    <t>Донской сельсовет, п. Лукошкинский, ул. Березовая, д. 3</t>
  </si>
  <si>
    <t>Тимирязевский сельсовет, ж/д ст. Улусарка, ул. Железнодорожная, д. 8</t>
  </si>
  <si>
    <t>Измалковский сельсовет, с. Измалково, ул. 8 Марта, д. 6</t>
  </si>
  <si>
    <t>Измалковский сельсовет, с. Измалково, ул. Ленина, д. 35</t>
  </si>
  <si>
    <t>Измалковский сельсовет, с. Измалково, ул. Ленина, д. 15</t>
  </si>
  <si>
    <t>Краснинский сельсовет, с. Красное, ул. Привокзальная, д. 2</t>
  </si>
  <si>
    <t>Краснинский сельсовет, с. Красное, ул. Садовая, д. 2</t>
  </si>
  <si>
    <t>Краснинский сельсовет, с. Красное, ул. Октябрьская, д. 19</t>
  </si>
  <si>
    <t>Александровский сельсовет, п. Краснинский, ул. Социалистическая, д. 45</t>
  </si>
  <si>
    <t>городское поселение г. Лебедянь, ул. Новая, д. 14</t>
  </si>
  <si>
    <t>городское поселение г. Лебедянь, ул. Воронежская, д. 30а</t>
  </si>
  <si>
    <t>городское поселение г. Лебедянь, ул. Ленина, д. 44</t>
  </si>
  <si>
    <t>городское поселение г. Лебедянь, ул. Свердлова, д. 80</t>
  </si>
  <si>
    <t>городское поселение г. Лебедянь, ул. Заводская, д. 7</t>
  </si>
  <si>
    <t>городское поселение г. Лебедянь, ул. Ленина, д. 52</t>
  </si>
  <si>
    <t>городское поселение г. Лебедянь, ул. К.Маркса, д. 1</t>
  </si>
  <si>
    <t>Агрономовский сельсовет, п. свх Агроном, ул. Школьная, д. 9</t>
  </si>
  <si>
    <t>Агрономовский сельсовет, п. свх Агроном, ул. Васильевская, д. 17</t>
  </si>
  <si>
    <t>Троекуровский сельсовет, с.Троекурово, ул. Комсомольская, д. 3</t>
  </si>
  <si>
    <t>Большепоповский сельсовет, п.Сахарного Завода, ул. Комсомольская, д. 3</t>
  </si>
  <si>
    <t>Большепоповский сельсовет, п.Сахарного Завода, ул. Комсомольская, д. 4</t>
  </si>
  <si>
    <t>Куйманский сельсовет, с.Куймань, ул. Садовая, д. 4</t>
  </si>
  <si>
    <t>Большепоповский сельсовет, п.Сахарного Завода, ул. В.Космакова, д. 23</t>
  </si>
  <si>
    <t>Большепоповский сельсовет, п.Сахарного Завода, ул. Октябрьская, д. 2</t>
  </si>
  <si>
    <t>Большепоповский сельсовет, п.Сахарного Завода, ул. Октябрьская, д. 3</t>
  </si>
  <si>
    <t>Агрономовский сельсовет, п. свх Агроном, ул. Мичурина, д. 28</t>
  </si>
  <si>
    <t>Агрономовский сельсовет, п. свх Агроном, ул. Мичурина, д. 29</t>
  </si>
  <si>
    <t>Троекуровский сельсовет, с.Троекурово, ул. Комсомольская, д. 4</t>
  </si>
  <si>
    <t>Троекуровский сельсовет, с.Троекурово, ул. Комсомольская, д. 5</t>
  </si>
  <si>
    <t>Троекуровский сельсовет, с.Троекурово, ул. Ленина, д. 5</t>
  </si>
  <si>
    <t>Троекуровский сельсовет, с.Троекурово, ул. Ленина, д. 6</t>
  </si>
  <si>
    <t>Троекуровский сельсовет, с.Троекурово, ул. Ленина, д. 8</t>
  </si>
  <si>
    <t>Троекуровский сельсовет, с.Троекурово, ул. Ленина, д. 9</t>
  </si>
  <si>
    <t>Большепоповский сельсовет, п.Сахарного Завода, ул. Октябрьская, д. 4</t>
  </si>
  <si>
    <t>Большепоповский сельсовет, п.Сахарного Завода, ул. Октябрьская, д. 5</t>
  </si>
  <si>
    <t>Большепоповский сельсовет, п.Сахарного Завода, ул. Октябрьская, д. 6</t>
  </si>
  <si>
    <t>Агрономовский сельсовет, п. свх Агроном, ул. Лебедянская, д. 17</t>
  </si>
  <si>
    <t>Агрономовский сельсовет, п. свх Агроном, ул. Лебедянская, д. 19</t>
  </si>
  <si>
    <t>Покрово-Казацкий сельсовет, сл.Покрово-Казацкая, ул. 1-е Пушкари, д. 43</t>
  </si>
  <si>
    <t>Покрово-Казацкий сельсовет, сл.Покрово-Казацкая, ул. 1-е Пушкари, д. 46</t>
  </si>
  <si>
    <t>Троекуровский сельсовет, с.Троекурово, ул. Ленина, д. 1</t>
  </si>
  <si>
    <t>Троекуровский сельсовет, с.Троекурово, ул. Ленина, д. 3</t>
  </si>
  <si>
    <t>Лев-Толстовский сельсовет, п. Лев Толстой, ул. Садовая 1-я, д. 31</t>
  </si>
  <si>
    <t>Лев-Толстовский сельсовет, п. Лев Толстой, ул. Привокзальная, д. 7</t>
  </si>
  <si>
    <t>Лев-Толстовский сельсовет, п. Лев Толстой, ул. Садовая 1-я, д. 29</t>
  </si>
  <si>
    <t>Лев-Толстовский сельсовет, п. Лев Толстой, ул. Садовая 2-я, д. 9</t>
  </si>
  <si>
    <t>Лев-Толстовский сельсовет, п. Лев Толстой, ул. Привокзальная, д. 23</t>
  </si>
  <si>
    <t>Октябрьский сельсовет, п. cовхоз им Льва Толстого, ул. Центральная, д. 1</t>
  </si>
  <si>
    <t>Лев-Толстовский сельсовет, п. Лев Толстой, ул. Садовая 2-я, д. 6</t>
  </si>
  <si>
    <t>городской округ, г. Липецк, ул. Липецк-2, д. 14</t>
  </si>
  <si>
    <t>городской округ, г. Липецк, ул. Краснозаводская, д. 2</t>
  </si>
  <si>
    <t>городской округ, г. Липецк, ул. Гагарина, д. 92</t>
  </si>
  <si>
    <t>городской округ, г. Липецк, ул. Гагарина, д. 94</t>
  </si>
  <si>
    <t>городской округ, г. Липецк, пр-кт Мира, д. 15</t>
  </si>
  <si>
    <t>городской округ, г. Липецк, ул. Гагарина, д. 98</t>
  </si>
  <si>
    <t>городской округ, г. Липецк, пр-кт Мира, д. 38</t>
  </si>
  <si>
    <t>городской округ, г. Липецк, мкр. 15-й, д. 1/2</t>
  </si>
  <si>
    <t>городской округ, г. Липецк, мкр. 15-й, д. 1/3</t>
  </si>
  <si>
    <t>городской округ, г. Липецк, ул. Гагарина, д. 96</t>
  </si>
  <si>
    <t>городской округ, г. Липецк, ул. Гагарина, д. 100</t>
  </si>
  <si>
    <t>городской округ, г. Липецк, ул. Суворова, д. 1</t>
  </si>
  <si>
    <t>городской округ, г. Липецк, ул. Гагарина, д. 82</t>
  </si>
  <si>
    <t>городской округ, г. Липецк, ул. 40 лет Октября, д. 6</t>
  </si>
  <si>
    <t>городской округ, г. Липецк, ул. Невского, д. 11</t>
  </si>
  <si>
    <t>городской округ, г. Липецк, ул. Невского, д. 7</t>
  </si>
  <si>
    <t>городской округ, г. Липецк, ул. Крупской, д. 4</t>
  </si>
  <si>
    <t>городской округ, г. Липецк, ул. Крупской, д. 6</t>
  </si>
  <si>
    <t>городской округ, г. Липецк, ул. Осипенко, д. 13</t>
  </si>
  <si>
    <t>городской округ, г. Липецк, ул. М.Расковой, д. 16</t>
  </si>
  <si>
    <t>городской округ, г. Липецк, ул. Советская, д. 63</t>
  </si>
  <si>
    <t>городской округ, г. Липецк, ул. И.Г. Гришина, д. 4</t>
  </si>
  <si>
    <t>городской округ, г. Липецк, ул. Суворова, д. 18</t>
  </si>
  <si>
    <t>городской округ, г. Липецк, ул. Фестивальная, д. 1</t>
  </si>
  <si>
    <t>городской округ, г. Липецк, ул. Фестивальная, д. 4</t>
  </si>
  <si>
    <t>городской округ, г. Липецк, ул. М.Расковой, д. 17</t>
  </si>
  <si>
    <t>городской округ, г. Липецк, ул. 9-го Мая, д. 2</t>
  </si>
  <si>
    <t>городской округ, г. Липецк, ул. Гагарина, д. 151-153</t>
  </si>
  <si>
    <t>городской округ, г. Липецк, ул. Гагарина, д. 95</t>
  </si>
  <si>
    <t>городской округ, г. Липецк, ул. Зегеля, д. 1</t>
  </si>
  <si>
    <t>городской округ, г. Липецк, ул. Краснознаменная, д. 11</t>
  </si>
  <si>
    <t>городской округ, г. Липецк, ул. Краснознаменная, д. 13</t>
  </si>
  <si>
    <t>городской округ, г. Липецк, ул. Невского, д. 26</t>
  </si>
  <si>
    <t>городской округ, г. Липецк, ул. Невского, д. 3а</t>
  </si>
  <si>
    <t>городской округ, г. Липецк, ул. Прокатная, д. 27</t>
  </si>
  <si>
    <t>городской округ, г. Липецк, ул. Прокатная, д. 9</t>
  </si>
  <si>
    <t>городской округ, г. Липецк, ул. М.Расковой, д. 15</t>
  </si>
  <si>
    <t>городской округ, г. Липецк, ул. Фестивальная, д. 2</t>
  </si>
  <si>
    <t>городской округ, г. Липецк, ул. Фрунзе, д. 2</t>
  </si>
  <si>
    <t>городской округ, г. Липецк, пер. Больничный, д. 1</t>
  </si>
  <si>
    <t>городской округ, г. Липецк, пр-кт Мира, д. 16</t>
  </si>
  <si>
    <t>городской округ, г. Липецк, пр-кт Мира, д. 31</t>
  </si>
  <si>
    <t>городской округ, г. Липецк, ул. Интернациональная, д. 69</t>
  </si>
  <si>
    <t>городской округ, г. Липецк, ул. Липецк-2, д. 163</t>
  </si>
  <si>
    <t>городской округ, г. Липецк, ул. Невского, д. 1</t>
  </si>
  <si>
    <t>городской округ, г. Липецк, ул. Парковая, д. 6</t>
  </si>
  <si>
    <t>городской округ, г. Липецк, ул. Прокатная, д. 11а</t>
  </si>
  <si>
    <t>городской округ, г. Липецк, ул. М.Расковой, д. 13а</t>
  </si>
  <si>
    <t>городской округ, г. Липецк, ул. Суворова, д. 20</t>
  </si>
  <si>
    <t>городской округ, г. Липецк, пер. Больничный, д. 4</t>
  </si>
  <si>
    <t>городской округ, г. Липецк, пл. Ленина-Соборная, д. 3</t>
  </si>
  <si>
    <t>городской округ, г. Липецк, ул. Плеханова, д. 10</t>
  </si>
  <si>
    <t>городской округ, г. Липецк, пр-кт Мира, д. 33</t>
  </si>
  <si>
    <t>городской округ, г. Липецк, пр-кт Мира, д. 35</t>
  </si>
  <si>
    <t>городской округ, г. Липецк, ул. Гагарина, д. 155</t>
  </si>
  <si>
    <t>городской округ, г. Липецк, ул. Гагарина, д. 65</t>
  </si>
  <si>
    <t>городской округ, г. Липецк, ул. З.Космодемьянской, д. 1</t>
  </si>
  <si>
    <t>городской округ, г. Липецк, ул. Крупской, д. 12</t>
  </si>
  <si>
    <t>городской округ, г. Липецк, ул. Крупской, д. 14</t>
  </si>
  <si>
    <t>городской округ, г. Липецк, ул. Крупской, д. 5</t>
  </si>
  <si>
    <t>городской округ, г. Липецк, ул. Ленина, д. 33</t>
  </si>
  <si>
    <t>городской округ, г. Липецк, ул. Невского, д. 12</t>
  </si>
  <si>
    <t>городской округ, г. Липецк, ул. Невского, д. 28</t>
  </si>
  <si>
    <t>городской округ, г. Липецк, ул. Парковая, д. 4</t>
  </si>
  <si>
    <t>городской округ, г. Липецк, ул. Парковая, д. 7</t>
  </si>
  <si>
    <t>городской округ, г. Липецк, ул. Парковая, д. 9</t>
  </si>
  <si>
    <t>городской округ, г. Липецк, ул. Первомайская, д. 77в</t>
  </si>
  <si>
    <t>городской округ, г. Липецк, ул. Советская, д. 73</t>
  </si>
  <si>
    <t>городской округ, г. Липецк, ул. Студеновская, д. 15</t>
  </si>
  <si>
    <t>городской округ, г. Липецк, ул. Валентины Терешковой, д. 1/3</t>
  </si>
  <si>
    <t>городской округ, г. Липецк, пл. Мира, д. 3</t>
  </si>
  <si>
    <t>городской округ, г. Липецк, пл. Мира, д. 5</t>
  </si>
  <si>
    <t>городской округ, г. Липецк, ул. Плеханова, д. 8</t>
  </si>
  <si>
    <t>городской округ, г. Липецк, пр-кт Мира, д. 4</t>
  </si>
  <si>
    <t>городской округ, г. Липецк, ул. 6-й Гвардейской Дивизии, д. 25</t>
  </si>
  <si>
    <t>городской округ, г. Липецк, ул. 6-й Гвардейской Дивизии, д. 26</t>
  </si>
  <si>
    <t>городской округ, г. Липецк, ул. Авиационная, д. 38</t>
  </si>
  <si>
    <t>городской округ, г. Липецк, ул. Адмирала Макарова, д. 30а</t>
  </si>
  <si>
    <t>городской округ, г. Липецк, ул. Архангельская, д. 2</t>
  </si>
  <si>
    <t>городской округ, г. Липецк, ул. Архангельская, д. 9</t>
  </si>
  <si>
    <t>городской округ, г. Липецк, ул. Гагарина, д. 157/1</t>
  </si>
  <si>
    <t>городской округ, г. Липецк, ул. Гагарина, д. 157/2</t>
  </si>
  <si>
    <t>городской округ, г. Липецк, ул. Гагарина, д. 67</t>
  </si>
  <si>
    <t>городской округ, г. Липецк, ул. Дзержинского, д. 13</t>
  </si>
  <si>
    <t>городской округ, г. Липецк, ул. Дзержинского, д. 27</t>
  </si>
  <si>
    <t>городской округ, г. Липецк, ул. Зегеля, д. 44</t>
  </si>
  <si>
    <t>городской округ, г. Липецк, ул. Интернациональная, д. 12а</t>
  </si>
  <si>
    <t>городской округ, г. Липецк, ул. С.Кондарева, д. 1</t>
  </si>
  <si>
    <t>городской округ, г. Липецк, ул. С.Кондарева, д. 11</t>
  </si>
  <si>
    <t>городской округ, г. Липецк, ул. С.Кондарева, д. 13</t>
  </si>
  <si>
    <t>городской округ, г. Липецк, ул. С.Кондарева, д. 15</t>
  </si>
  <si>
    <t>городской округ, г. Липецк, ул. С.Кондарева, д. 17</t>
  </si>
  <si>
    <t>городской округ, г. Липецк, ул. С.Кондарева, д. 19</t>
  </si>
  <si>
    <t>городской округ, г. Липецк, ул. С.Кондарева, д. 3</t>
  </si>
  <si>
    <t>городской округ, г. Липецк, ул. С.Кондарева, д. 3а</t>
  </si>
  <si>
    <t>городской округ, г. Липецк, ул. С.Кондарева, д. 5</t>
  </si>
  <si>
    <t>городской округ, г. Липецк, ул. С.Кондарева, д. 7</t>
  </si>
  <si>
    <t>городской округ, г. Липецк, ул. С.Кондарева, д. 9</t>
  </si>
  <si>
    <t>городской округ, г. Липецк, ул. З.Космодемьянской, д. 3</t>
  </si>
  <si>
    <t>городской округ, г. Липецк, ул. З.Космодемьянской, д. 4</t>
  </si>
  <si>
    <t>городской округ, г. Липецк, ул. Крупской, д. 16</t>
  </si>
  <si>
    <t>городской округ, г. Липецк, ул. Крупской, д. 3</t>
  </si>
  <si>
    <t>городской округ, г. Липецк, ул. Крупской, д. 7</t>
  </si>
  <si>
    <t>городской округ, г. Липецк, ул. Липецк-2, д. 186</t>
  </si>
  <si>
    <t>городской округ, г. Липецк, ул. Невского, д. 1а</t>
  </si>
  <si>
    <t>Смешанные</t>
  </si>
  <si>
    <t>городской округ, г. Липецк, ул. Писарева Д.., д. 35</t>
  </si>
  <si>
    <t>городской округ, г. Липецк, ул. Писарева Д.., д. 4</t>
  </si>
  <si>
    <t>городской округ, г. Липецк, мкр. 9-й, д. 21а</t>
  </si>
  <si>
    <t>городской округ, г. Липецк, мкр. 15-й, д. 25</t>
  </si>
  <si>
    <t>городской округ, г. Липецк, ул. Московская, д. 45</t>
  </si>
  <si>
    <t>городской округ, г. Липецк, ул. Л.Толстого, д. 28</t>
  </si>
  <si>
    <t>городской округ, г. Липецк, ул. Циолковского, д. 40</t>
  </si>
  <si>
    <t>городской округ, г. Липецк, ул. Космонавтов, д. 5/2</t>
  </si>
  <si>
    <t>городской округ, г. Липецк, ул. Циолковского, д. 19</t>
  </si>
  <si>
    <t>городской округ, г. Липецк, мкр. 9-й, д. 12</t>
  </si>
  <si>
    <t>городской округ, г. Липецк, ул. 8 Марта, д. 24/4</t>
  </si>
  <si>
    <t>городской округ, г. Липецк, ул. Им. Мичурина, д. 28</t>
  </si>
  <si>
    <t>городской округ, г. Липецк, мкр. 15-й, д. 27</t>
  </si>
  <si>
    <t>городской округ, г. Липецк, мкр. 15-й, д. 8</t>
  </si>
  <si>
    <t>городской округ, г. Липецк, пл. Победы, д. 3а</t>
  </si>
  <si>
    <t>городской округ, г. Липецк, ул. 8 Марта, д. 28</t>
  </si>
  <si>
    <t>городской округ, г. Липецк, ул. Максима Горького, д. 11</t>
  </si>
  <si>
    <t>городской округ, г. Липецк, ул. Звездная, д. 4/2</t>
  </si>
  <si>
    <t>городской округ, г. Липецк, ул. Космонавтов, д. 37/4</t>
  </si>
  <si>
    <t>городской округ, г. Липецк, ул. Студеновская, д. 21</t>
  </si>
  <si>
    <t>городской округ, г. Липецк, ул. Студеновская, д. 23</t>
  </si>
  <si>
    <t>городской округ, г. Липецк, ул. Студеновская, д. 9</t>
  </si>
  <si>
    <t>городской округ, г. Липецк, ул. Б.Хмельницкого, д. 2</t>
  </si>
  <si>
    <t>городской округ, г. Липецк, ул. Центральная, д. 6</t>
  </si>
  <si>
    <t>городской округ, г. Липецк, проезд Осенний, д. 1</t>
  </si>
  <si>
    <t>городской округ, г. Липецк, проезд Осенний, д. 2</t>
  </si>
  <si>
    <t>городской округ, г. Липецк, проезд Осенний, д. 3</t>
  </si>
  <si>
    <t>городской округ, г. Липецк, проезд Осенний, д. 5</t>
  </si>
  <si>
    <t>городской округ, г. Липецк, проезд Осенний, д. 6</t>
  </si>
  <si>
    <t>городской округ, г. Липецк, проезд Осенний, д. 7</t>
  </si>
  <si>
    <t>городской округ, г. Липецк, пр-кт Мира, д. 13б</t>
  </si>
  <si>
    <t>городской округ, г. Липецк, пр-кт Мира, д. 5а</t>
  </si>
  <si>
    <t>городской округ, г. Липецк, ул. 40 лет Октября, д. 35</t>
  </si>
  <si>
    <t>городской округ, г. Липецк, ул. Адмирала Макарова, д. 2</t>
  </si>
  <si>
    <t>городской округ, г. Липецк, ул. Архангельская, д. 6</t>
  </si>
  <si>
    <t>городской округ, г. Липецк, ул. Гагарина, д. 33</t>
  </si>
  <si>
    <t>городской округ, г. Липецк, ул. Гагарина, д. 81</t>
  </si>
  <si>
    <t>городской округ, г. Липецк, ул. Гагарина, д. 85</t>
  </si>
  <si>
    <t>городской округ, г. Липецк, ул. Островского, д. 13</t>
  </si>
  <si>
    <t>городской округ, г. Липецк, ул. Парковая, д. 10</t>
  </si>
  <si>
    <t>городской округ, г. Липецк, ул. Парковая, д. 11а</t>
  </si>
  <si>
    <t>городской округ, г. Липецк, ул. Парковая, д. 2</t>
  </si>
  <si>
    <t>городской округ, г. Липецк, ул. Плеханова, д. 78</t>
  </si>
  <si>
    <t>городской округ, г. Липецк, ул. Пушкина, д. 14</t>
  </si>
  <si>
    <t>городской округ, г. Липецк, ул. Студеновская, д. 3</t>
  </si>
  <si>
    <t>городской округ, г. Липецк, ул. Студеновская, д. 5</t>
  </si>
  <si>
    <t>городской округ, г. Липецк, ул. Титова, д. 2/143</t>
  </si>
  <si>
    <t>городской округ, г. Липецк, ул. Трубная, д. 43</t>
  </si>
  <si>
    <t>городской округ, г. Липецк, ул. Ударников, д. 91</t>
  </si>
  <si>
    <t>городской округ, г. Липецк, ул. Б.Хмельницкого, д. 4</t>
  </si>
  <si>
    <t>городской округ, г. Липецк, пр-кт Победы, д. 59а</t>
  </si>
  <si>
    <t>городской округ, г. Липецк, пр-кт Победы, д. 61б</t>
  </si>
  <si>
    <t>городской округ, г. Липецк, пр-кт Победы, д. 63а</t>
  </si>
  <si>
    <t>городской округ, г. Липецк, пр-кт Победы, д. 94</t>
  </si>
  <si>
    <t>городской округ, г. Липецк, ул. 40 лет Октября, д. 33а</t>
  </si>
  <si>
    <t>городской округ, г. Липецк, ул. Архангельская, д. 7</t>
  </si>
  <si>
    <t>городской округ, г. Липецк, ул. Гагарина, д. 115/1</t>
  </si>
  <si>
    <t>городской округ, г. Липецк, ул. Гагарина, д. 119/1</t>
  </si>
  <si>
    <t>городской округ, г. Липецк, ул. Гагарина, д. 119/2</t>
  </si>
  <si>
    <t>городской округ, г. Липецк, ул. Гагарина, д. 125/2</t>
  </si>
  <si>
    <t>городской округ, г. Липецк, ул. Гагарина, д. 129</t>
  </si>
  <si>
    <t>городской округ, г. Липецк, ул. Гагарина, д. 79</t>
  </si>
  <si>
    <t>городской округ, г. Липецк, ул. Желябова, д. 28а</t>
  </si>
  <si>
    <t>городской округ, г. Липецк, ул. Зегеля, д. 2</t>
  </si>
  <si>
    <t>городской округ, г. Липецк, ул. Зегеля, д. 28</t>
  </si>
  <si>
    <t>городской округ, г. Липецк, ул. Космонавтов, д. 34/2</t>
  </si>
  <si>
    <t>городской округ, г. Липецк, ул. Механизаторов, д. 9</t>
  </si>
  <si>
    <t>городской округ, г. Липецк, ул. МПС, д. 6</t>
  </si>
  <si>
    <t>городской округ, г. Липецк, ул. Островского, д. 15</t>
  </si>
  <si>
    <t>городской округ, г. Липецк, ул. Пушкина, д. 13</t>
  </si>
  <si>
    <t>городской округ, г. Липецк, ул. Валентины Терешковой, д. 10/2</t>
  </si>
  <si>
    <t>городской округ, г. Липецк, ул. Валентины Терешковой, д. 3/1</t>
  </si>
  <si>
    <t>городской округ, г. Липецк, ул. Валентины Терешковой, д. 4</t>
  </si>
  <si>
    <t>городской округ, г. Липецк, ул. Титова, д. 7/4</t>
  </si>
  <si>
    <t>городской округ, г. Липецк, ул. Титова, д. 7/5</t>
  </si>
  <si>
    <t>городской округ, г. Липецк, пр-кт Победы, д. 65а</t>
  </si>
  <si>
    <t>городской округ, г. Липецк, пр-кт Победы, д. 98</t>
  </si>
  <si>
    <t>городской округ, г. Липецк, ул. Архангельская, д. 13</t>
  </si>
  <si>
    <t>городской округ, г. Липецк, ул. Гагарина, д. 107/1</t>
  </si>
  <si>
    <t>городской округ, г. Липецк, ул. Гагарина, д. 111/1</t>
  </si>
  <si>
    <t>городской округ, г. Липецк, ул. Гагарина, д. 151/2</t>
  </si>
  <si>
    <t>городской округ, г. Липецк, ул. Гагарина, д. 35</t>
  </si>
  <si>
    <t>городской округ, г. Липецк, ул. Космонавтов, д. 26</t>
  </si>
  <si>
    <t>городской округ, г. Липецк, ул. Космонавтов, д. 3</t>
  </si>
  <si>
    <t>городской округ, г. Липецк, ул. Космонавтов, д. 46/2</t>
  </si>
  <si>
    <t>городской округ, г. Липецк, ул. Космонавтов, д. 48/2</t>
  </si>
  <si>
    <t>городской округ, г. Липецк, ул. Космонавтов, д. 62/1</t>
  </si>
  <si>
    <t>городской округ, г. Липецк, ул. Ленина, д. 27</t>
  </si>
  <si>
    <t>городской округ, г. Липецк, ул. Ленина, д. 27а</t>
  </si>
  <si>
    <t>городской округ, г. Липецк, ул. Малые Ключи, д. 1</t>
  </si>
  <si>
    <t>городской округ, г. Липецк, ул. Механизаторов, д. 3</t>
  </si>
  <si>
    <t>городской округ, г. Липецк, ул. Папина, д. 21</t>
  </si>
  <si>
    <t>городской округ, г. Липецк, ул. Студеновская, д. 17</t>
  </si>
  <si>
    <t>городской округ, г. Липецк, ул. Студеновская, д. 19</t>
  </si>
  <si>
    <t>городской округ, г. Липецк, ул. Валентины Терешковой, д. 1/1</t>
  </si>
  <si>
    <t>городской округ, г. Липецк, ул. Им. Мичурина, д. 26</t>
  </si>
  <si>
    <t>городской округ, г. Липецк, ул. Неделина, д. 19</t>
  </si>
  <si>
    <t>городской округ, г. Липецк, ул. Неделина, д. 27</t>
  </si>
  <si>
    <t>городской округ, г. Липецк, ул. Неделина, д. 31</t>
  </si>
  <si>
    <t>городской округ, г. Липецк, ул. Первомайская, д. 65</t>
  </si>
  <si>
    <t>городской округ, г. Липецк, ул. Валентины Терешковой, д. 26</t>
  </si>
  <si>
    <t>городской округ, г. Липецк, ул. Филипченко, д. 7/3</t>
  </si>
  <si>
    <t>городской округ, г. Липецк, пр-кт Победы, д. 11</t>
  </si>
  <si>
    <t>городской округ, г. Липецк, мкр. 15-й, д. 9</t>
  </si>
  <si>
    <t>городской округ, г. Липецк, ул. 8 Марта, д. 30</t>
  </si>
  <si>
    <t>городской округ, г. Липецк, ул. Московская, д. 91</t>
  </si>
  <si>
    <t>городской округ, г. Липецк, ул. Неделина, д. 29</t>
  </si>
  <si>
    <t>городской округ, г. Липецк, ул. Первомайская, д. 81</t>
  </si>
  <si>
    <t>городской округ, г. Липецк, ул. Первомайская, д. 79</t>
  </si>
  <si>
    <t>городской округ, г. Липецк, ул. Первомайская, д. 83</t>
  </si>
  <si>
    <t>городской округ, г. Липецк, ул. Первомайская, д. 85</t>
  </si>
  <si>
    <t>городской округ, г. Липецк, ул. Валентины Терешковой, д. 42</t>
  </si>
  <si>
    <t>городской округ, г. Липецк, ул. Филипченко, д. 7/4</t>
  </si>
  <si>
    <t>городской округ, г. Липецк, пр-кт Победы, д. 5</t>
  </si>
  <si>
    <t>городской округ, г. Липецк, ул. Неделина, д. 53</t>
  </si>
  <si>
    <t>городской округ, г. Липецк, ул. Осипенко, д. 5</t>
  </si>
  <si>
    <t>городской округ, г. Липецк, ул. Суворова, д. 11</t>
  </si>
  <si>
    <t>городской округ, г. Липецк, ул. Суворова, д. 22</t>
  </si>
  <si>
    <t>городской округ, г. Липецк, ул. Осипенко, д. 25</t>
  </si>
  <si>
    <t>городской округ, г. Липецк, ул. Прокатная, д. 18</t>
  </si>
  <si>
    <t>городской округ, г. Липецк, ул. Осипенко, д. 7</t>
  </si>
  <si>
    <t>городской округ, г. Липецк, ул. Прокатная, д. 24</t>
  </si>
  <si>
    <t>городской округ, г. Липецк, ул. Суворова, д. 16</t>
  </si>
  <si>
    <t>городской округ, г. Липецк, ул. 6-й Гвардейской Дивизии, д. 22</t>
  </si>
  <si>
    <t>городской округ, г. Липецк, ул. Фурманова, д. 23/3</t>
  </si>
  <si>
    <t>городской округ, г. Липецк, ул. Прокатная, д. 16</t>
  </si>
  <si>
    <t>городской округ, г. Липецк, ул. Прокатная, д. 22</t>
  </si>
  <si>
    <t>городской округ, г. Липецк, ул. Краснознаменная, д. 17</t>
  </si>
  <si>
    <t>городской округ, г. Липецк, ул. Центральная, д. 7</t>
  </si>
  <si>
    <t>городской округ, г. Липецк, ул. 8 Марта, д. 21</t>
  </si>
  <si>
    <t>городской округ, г. Липецк, ул. Гагарина, д. 28</t>
  </si>
  <si>
    <t>городской округ, г. Липецк, ул. Максима Горького, д. 6</t>
  </si>
  <si>
    <t>городской округ, г. Липецк, ул. Елецкая, д. 10</t>
  </si>
  <si>
    <t>городской округ, г. Липецк, ул. Интернациональная, д. 34</t>
  </si>
  <si>
    <t>городской округ, г. Липецк, ул. Коммунальная, д. 4</t>
  </si>
  <si>
    <t>городской округ, г. Липецк, ул. Мусоргского, д. 1</t>
  </si>
  <si>
    <t>городской округ, г. Липецк, ул. Мусоргского, д. 2</t>
  </si>
  <si>
    <t>городской округ, г. Липецк, ул. Мусоргского, д. 5</t>
  </si>
  <si>
    <t>городской округ, г. Липецк, ул. Мусоргского, д. 6</t>
  </si>
  <si>
    <t>городской округ, г. Липецк, ул. Мусоргского, д. 7</t>
  </si>
  <si>
    <t>городской округ, г. Липецк, ул. Мусоргского, д. 8</t>
  </si>
  <si>
    <t>городской округ, г. Липецк, ул. Нагорная, д. 4</t>
  </si>
  <si>
    <t>городской округ, г. Липецк, ул. Нестерова, д. 1</t>
  </si>
  <si>
    <t>городской округ, г. Липецк, ул. Нестерова, д. 3</t>
  </si>
  <si>
    <t>городской округ, г. Липецк, ул. Нестерова, д. 5</t>
  </si>
  <si>
    <t>городской округ, г. Липецк, ул. Нестерова, д. 7</t>
  </si>
  <si>
    <t>городской округ, г. Липецк, ул. Парковая, д. 1</t>
  </si>
  <si>
    <t>городской округ, г. Липецк, пер. Попова, д. 1</t>
  </si>
  <si>
    <t>городской округ, г. Липецк, ул. Студеновская, д. 29</t>
  </si>
  <si>
    <t>городской округ, г. Липецк, ул. Механизаторов, д. 19б</t>
  </si>
  <si>
    <t>городской округ, г. Липецк, мкр. 15-й, д. 33</t>
  </si>
  <si>
    <t>городской округ, г. Липецк, ул. 40 лет Октября, д. 13</t>
  </si>
  <si>
    <t>городской округ, г. Липецк, ул. Космонавтов, д. 37/7</t>
  </si>
  <si>
    <t>Косыревский сельсовет, д. Кулешовка, ул. Народная, д. 16а</t>
  </si>
  <si>
    <t>Частодубравский сельсовет, с. Частая Дубрава, ул. Московская, д. 7</t>
  </si>
  <si>
    <t>Частодубравский сельсовет, с. Частая Дубрава, ул. Московская, д. 9</t>
  </si>
  <si>
    <t>Частодубравский сельсовет, с. Частая Дубрава, ул. Московская, д. 11</t>
  </si>
  <si>
    <t>Частодубравский сельсовет, с. Частая Дубрава, ул. Московская, д. 13</t>
  </si>
  <si>
    <t>Становлянский сельсовет, п. Дружба, д. 1</t>
  </si>
  <si>
    <t>Становлянский сельсовет, п. Дружба, д. 2</t>
  </si>
  <si>
    <t>Становлянский сельсовет, п. Дружба, д. 3</t>
  </si>
  <si>
    <t>Становлянский сельсовет, п. Дружба, д. 4</t>
  </si>
  <si>
    <t>Тербунский сельсовет, с. Тербуны, ул. Колхозная, д. 1</t>
  </si>
  <si>
    <t>Тербунский сельсовет, с. Тербуны, ул. Колхозная, д. 2</t>
  </si>
  <si>
    <t>Тербунский сельсовет, с. Тербуны, ул. Ленина, д. 107</t>
  </si>
  <si>
    <t>городское поселение г. Усмань, ул. Котова, д. 2</t>
  </si>
  <si>
    <t>городское поселение г. Усмань, ул. К.Маркса, д. 24</t>
  </si>
  <si>
    <t>городское поселение г. Усмань, ул. Пролетарская, д. 6</t>
  </si>
  <si>
    <t>городское поселение г. Усмань, ул. Школьная, д. 5</t>
  </si>
  <si>
    <t>городское поселение г. Усмань, ул. Советская, д. 4</t>
  </si>
  <si>
    <t>Октябрьский сельсовет, с. Октябрьское, пр-кт Революции, д. 105</t>
  </si>
  <si>
    <t>Завальновский сельсовет, с. Завальное, ул. 50 лет Октября, д. 2</t>
  </si>
  <si>
    <t>Завальновский сельсовет, с. Завальное, ул. 50 лет Октября, д. 4</t>
  </si>
  <si>
    <t>Хлевенский сельсовет, с. Хлевное, ул. Свободы, д. 2</t>
  </si>
  <si>
    <t>Хлевенский сельсовет, с.Хлевное, ул. Юбилейная, д. 5</t>
  </si>
  <si>
    <t>городское поселение, г. Чаплыгин, ул. Индустриальная, д. 37</t>
  </si>
  <si>
    <t>городское поселение, г. Чаплыгин, ул. Полевая, д. 6</t>
  </si>
  <si>
    <t>городское поселение, г. Чаплыгин, ул. Мира, д. 2а</t>
  </si>
  <si>
    <t>городское поселение, г. Чаплыгин, ул. С.Тюленина, д. 13</t>
  </si>
  <si>
    <t>городское поселение, г. Чаплыгин, ул. Дружбы, д. 1а</t>
  </si>
  <si>
    <t>городское поселение, г. Чаплыгин, ул. Советская, д. 2б</t>
  </si>
  <si>
    <t>городское поселение, г. Чаплыгин, ул. Володарского, д. 10</t>
  </si>
  <si>
    <t>городское поселение, г. Чаплыгин, ул. М.Горького, д. 6</t>
  </si>
  <si>
    <t>городское поселение, г. Чаплыгин, ул. М.Горького, д. 40</t>
  </si>
  <si>
    <t>городское поселение, г. Чаплыгин, ул. К.Маркса, д. 17</t>
  </si>
  <si>
    <t>городское поселение, г. Чаплыгин, ул. Крупской, д. 26</t>
  </si>
  <si>
    <t>городское поселение, г. Чаплыгин, ул. Крупской, д. 34</t>
  </si>
  <si>
    <t>городское поселение, г. Чаплыгин, ул. Свердлова, д. 11</t>
  </si>
  <si>
    <t>городское поселение, г. Чаплыгин, ул. Советская, д. 68</t>
  </si>
  <si>
    <t xml:space="preserve">городское поселение, г. Чаплыгин, пл. Советская, д. 16 </t>
  </si>
  <si>
    <t>городское поселение, г. Чаплыгин, ул. Ф.Энгельса, д. 8</t>
  </si>
  <si>
    <t>городское поселение, г. Чаплыгин, ул. Володарского, д. 5</t>
  </si>
  <si>
    <t>городское поселение, г. Чаплыгин, ул. Володарского, д. 45</t>
  </si>
  <si>
    <t>городское поселение, г. Чаплыгин, ул. Вокзальная, д. 19</t>
  </si>
  <si>
    <t>городское поселение, г. Чаплыгин, ул. Полевая, д. 8</t>
  </si>
  <si>
    <t>городское поселение, г. Чаплыгин, ул. М.Горького, д. 13</t>
  </si>
  <si>
    <t>городское поселение, г. Чаплыгин, ул. Московская, д. 7</t>
  </si>
  <si>
    <t>городское поселение, г. Чаплыгин, ул. Московская, д. 9</t>
  </si>
  <si>
    <t>городское поселение, г. Чаплыгин, ул. Московская, д. 11</t>
  </si>
  <si>
    <t>городское поселение, г. Чаплыгин, ул. Володарского, д. 47</t>
  </si>
  <si>
    <t>Троекуровский сельсовет, с.Троекурово, ул. Новая, д. 4</t>
  </si>
  <si>
    <t>Итого по Липецкой области на 2018 год:</t>
  </si>
  <si>
    <t>Итого по Липецкой области на 2019 год:</t>
  </si>
  <si>
    <t>Добровский сельсовет, с.Доброе, пер. Ленина, д. 3</t>
  </si>
  <si>
    <t>402,4</t>
  </si>
  <si>
    <t>9</t>
  </si>
  <si>
    <t>7</t>
  </si>
  <si>
    <t>380,7</t>
  </si>
  <si>
    <t>Измалковский сельсовет, с. Измалково, ул. Ленина, д. 19</t>
  </si>
  <si>
    <t>Измалковский сельсовет, с. Измалково, ул. Ленина, д. 13</t>
  </si>
  <si>
    <t>Покровоказацкий  сельсовет, сл. Покрово-Казацкая,                                                                   ул.Воронежская, д. 34</t>
  </si>
  <si>
    <t>Конь-Колодезский сельсовет, с. Конь-Колодезь,                                                                       ул. Березовая аллея, д. 13</t>
  </si>
  <si>
    <t>Кузьмино-Отвержский сельсовет, д. Копцевы Хутора,                                               ул. Котовского, д. 5</t>
  </si>
  <si>
    <t>Грязинский сельсовет, п.Волгоэлектросетьстрой,                                                         ул. Дзержинского, д. 13</t>
  </si>
  <si>
    <t>Верхнестуденецкий сельсовет, с. Верхний Студенец,                                                     ул. Центральная, д. 32</t>
  </si>
  <si>
    <t>Александровский сельсовет, п. Краснинский ,                                                                         ул. Социалистическая , д. 46</t>
  </si>
  <si>
    <t>Александровский сельсовет, п. Краснинский ,                                                                            ул. Социалистическая, д. 47</t>
  </si>
  <si>
    <t>Александровский сельсовет, п. Краснинский,                                                                              ул. Социалистическая, д. 43</t>
  </si>
  <si>
    <t>Александровский сельсовет, п. Краснинский,                                                                                                    ул. Социалистическая, д. 45</t>
  </si>
  <si>
    <t>Большепоповский сельсовет, п.Сахарного Завода,                                                                               ул. Комсомольская, д. 3</t>
  </si>
  <si>
    <t>Большепоповский сельсовет, п.Сахарного Завода,                                                                             ул. Комсомольская, д. 4</t>
  </si>
  <si>
    <t>Покрово-Казацкий сельсовет, сл.Покрово-Казацкая,                                                               ул. 1-е Пушкари, д. 43</t>
  </si>
  <si>
    <t>Покрово-Казацкий сельсовет, сл.Покрово-Казацкая,                                                             ул. 1-е Пушкари, д. 46</t>
  </si>
  <si>
    <t>Октябрьский сельсовет, п. cовхоз им Льва Толстого,                                                                          ул. Центральная, д. 1</t>
  </si>
  <si>
    <t>Кузьмино-Отвержский сельсовет, д. Копцевы Хутора,                                                        ул. Котовского, д. 7</t>
  </si>
  <si>
    <t>Александровский сельсовет, п. Краснинский,                                                                                 ул. Социалистическая, д. 46</t>
  </si>
  <si>
    <t>Александровский сельсовет, п. Краснинский,                                                                                          ул. Социалистическая, д. 43</t>
  </si>
  <si>
    <t>Глава администрации Липецкой области</t>
  </si>
  <si>
    <t>О.П. Королёв</t>
  </si>
  <si>
    <t>В.В. Кущенко</t>
  </si>
  <si>
    <t>22-20-61</t>
  </si>
  <si>
    <t xml:space="preserve">городское поселение, г. Чаплыгин, пл. Хлебная, д. 10                                                                   </t>
  </si>
  <si>
    <t xml:space="preserve">городское поселение, г. Чаплыгин, пл. Хлебная, д. 4                                                                    </t>
  </si>
  <si>
    <t xml:space="preserve">городское поселение, г. Чаплыгин, пл. Хлебная, д. 10           </t>
  </si>
  <si>
    <t xml:space="preserve">городское поселение, г. Чаплыгин, пл. Хлебная, д. 4             </t>
  </si>
  <si>
    <t>Александровский сельсовет, п. Краснинский, ул. Социалистическая, д. 47</t>
  </si>
  <si>
    <t>Александровский сельсовет, п. Краснинский, ул. Социалистическая , д. 46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</si>
</sst>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##\ ###\ ###\ ##0"/>
    <numFmt numFmtId="166" formatCode="#,##0.00_р_."/>
    <numFmt numFmtId="167" formatCode="0.0"/>
    <numFmt numFmtId="168" formatCode="###\ ###\ ###\ ##0.00"/>
    <numFmt numFmtId="169" formatCode="#,##0.00_ ;\-#,##0.00\ 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  <xf numFmtId="0" fontId="16" fillId="0" borderId="0"/>
    <xf numFmtId="0" fontId="12" fillId="0" borderId="0"/>
  </cellStyleXfs>
  <cellXfs count="269">
    <xf numFmtId="0" fontId="0" fillId="0" borderId="0" xfId="0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4" fontId="4" fillId="0" borderId="0" xfId="1" applyNumberFormat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 wrapText="1"/>
    </xf>
    <xf numFmtId="0" fontId="14" fillId="0" borderId="4" xfId="2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/>
    <xf numFmtId="0" fontId="14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4" fontId="0" fillId="0" borderId="0" xfId="1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wrapText="1"/>
    </xf>
    <xf numFmtId="1" fontId="7" fillId="0" borderId="0" xfId="0" applyNumberFormat="1" applyFont="1" applyFill="1" applyAlignment="1">
      <alignment horizontal="center" wrapText="1"/>
    </xf>
    <xf numFmtId="4" fontId="7" fillId="0" borderId="4" xfId="0" applyNumberFormat="1" applyFont="1" applyFill="1" applyBorder="1" applyAlignment="1">
      <alignment vertical="top" wrapText="1"/>
    </xf>
    <xf numFmtId="4" fontId="17" fillId="0" borderId="0" xfId="0" applyNumberFormat="1" applyFont="1" applyFill="1" applyAlignment="1">
      <alignment horizontal="right"/>
    </xf>
    <xf numFmtId="4" fontId="7" fillId="0" borderId="4" xfId="0" applyNumberFormat="1" applyFont="1" applyFill="1" applyBorder="1" applyAlignment="1">
      <alignment horizontal="center" vertical="center" textRotation="90" wrapText="1"/>
    </xf>
    <xf numFmtId="4" fontId="4" fillId="0" borderId="4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textRotation="90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vertical="top" wrapText="1"/>
    </xf>
    <xf numFmtId="0" fontId="18" fillId="0" borderId="0" xfId="0" applyFont="1" applyFill="1"/>
    <xf numFmtId="0" fontId="17" fillId="0" borderId="0" xfId="0" applyFont="1" applyFill="1"/>
    <xf numFmtId="0" fontId="7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10" fillId="0" borderId="4" xfId="0" applyFont="1" applyFill="1" applyBorder="1" applyAlignment="1">
      <alignment vertical="top"/>
    </xf>
    <xf numFmtId="165" fontId="10" fillId="0" borderId="4" xfId="0" applyNumberFormat="1" applyFont="1" applyFill="1" applyBorder="1" applyAlignment="1">
      <alignment horizontal="left" vertical="top"/>
    </xf>
    <xf numFmtId="4" fontId="10" fillId="0" borderId="4" xfId="0" applyNumberFormat="1" applyFont="1" applyFill="1" applyBorder="1" applyAlignment="1">
      <alignment vertical="top"/>
    </xf>
    <xf numFmtId="0" fontId="7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wrapText="1"/>
    </xf>
    <xf numFmtId="0" fontId="7" fillId="0" borderId="4" xfId="0" applyNumberFormat="1" applyFont="1" applyFill="1" applyBorder="1" applyAlignment="1">
      <alignment vertical="top" wrapText="1"/>
    </xf>
    <xf numFmtId="0" fontId="14" fillId="0" borderId="4" xfId="2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vertical="top" wrapText="1"/>
    </xf>
    <xf numFmtId="0" fontId="14" fillId="0" borderId="4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wrapText="1"/>
    </xf>
    <xf numFmtId="4" fontId="10" fillId="0" borderId="4" xfId="0" applyNumberFormat="1" applyFont="1" applyFill="1" applyBorder="1" applyAlignment="1">
      <alignment horizontal="center" vertical="top"/>
    </xf>
    <xf numFmtId="4" fontId="7" fillId="0" borderId="4" xfId="0" applyNumberFormat="1" applyFont="1" applyFill="1" applyBorder="1" applyAlignment="1">
      <alignment horizontal="center" vertical="top"/>
    </xf>
    <xf numFmtId="4" fontId="14" fillId="0" borderId="4" xfId="0" applyNumberFormat="1" applyFont="1" applyFill="1" applyBorder="1" applyAlignment="1">
      <alignment horizontal="center" vertical="top"/>
    </xf>
    <xf numFmtId="4" fontId="19" fillId="0" borderId="0" xfId="0" applyNumberFormat="1" applyFont="1" applyFill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/>
    </xf>
    <xf numFmtId="169" fontId="7" fillId="0" borderId="4" xfId="1" applyNumberFormat="1" applyFont="1" applyFill="1" applyBorder="1" applyAlignment="1">
      <alignment horizontal="left" vertical="top" wrapText="1"/>
    </xf>
    <xf numFmtId="169" fontId="7" fillId="0" borderId="4" xfId="1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1" fontId="7" fillId="0" borderId="4" xfId="0" applyNumberFormat="1" applyFont="1" applyFill="1" applyBorder="1" applyAlignment="1">
      <alignment horizontal="center" vertical="top"/>
    </xf>
    <xf numFmtId="4" fontId="7" fillId="0" borderId="4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1" fontId="14" fillId="0" borderId="4" xfId="0" applyNumberFormat="1" applyFont="1" applyFill="1" applyBorder="1" applyAlignment="1">
      <alignment horizontal="center" vertical="top"/>
    </xf>
    <xf numFmtId="1" fontId="10" fillId="0" borderId="4" xfId="0" applyNumberFormat="1" applyFont="1" applyFill="1" applyBorder="1" applyAlignment="1">
      <alignment horizontal="center" vertical="top"/>
    </xf>
    <xf numFmtId="4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1" fontId="14" fillId="0" borderId="4" xfId="0" applyNumberFormat="1" applyFont="1" applyFill="1" applyBorder="1" applyAlignment="1">
      <alignment horizontal="center" vertical="top" wrapText="1"/>
    </xf>
    <xf numFmtId="3" fontId="14" fillId="0" borderId="4" xfId="0" applyNumberFormat="1" applyFont="1" applyFill="1" applyBorder="1" applyAlignment="1">
      <alignment horizontal="center" vertical="top"/>
    </xf>
    <xf numFmtId="4" fontId="7" fillId="0" borderId="4" xfId="1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1" fontId="4" fillId="0" borderId="4" xfId="2" applyNumberFormat="1" applyFont="1" applyFill="1" applyBorder="1" applyAlignment="1">
      <alignment horizontal="center" vertical="top" wrapText="1"/>
    </xf>
    <xf numFmtId="4" fontId="4" fillId="0" borderId="4" xfId="3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0" borderId="4" xfId="3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 wrapText="1"/>
    </xf>
    <xf numFmtId="0" fontId="14" fillId="0" borderId="4" xfId="2" applyFont="1" applyFill="1" applyBorder="1" applyAlignment="1">
      <alignment horizontal="center" vertical="top" wrapText="1"/>
    </xf>
    <xf numFmtId="1" fontId="14" fillId="0" borderId="4" xfId="2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/>
    </xf>
    <xf numFmtId="0" fontId="14" fillId="0" borderId="4" xfId="3" applyFont="1" applyFill="1" applyBorder="1" applyAlignment="1">
      <alignment horizontal="center" vertical="top"/>
    </xf>
    <xf numFmtId="0" fontId="15" fillId="0" borderId="4" xfId="3" applyFont="1" applyFill="1" applyBorder="1" applyAlignment="1">
      <alignment horizontal="center" vertical="top"/>
    </xf>
    <xf numFmtId="1" fontId="4" fillId="0" borderId="4" xfId="2" applyNumberFormat="1" applyFont="1" applyFill="1" applyBorder="1" applyAlignment="1">
      <alignment horizontal="center" vertical="top"/>
    </xf>
    <xf numFmtId="4" fontId="4" fillId="0" borderId="4" xfId="2" applyNumberFormat="1" applyFont="1" applyFill="1" applyBorder="1" applyAlignment="1">
      <alignment horizontal="center" vertical="top"/>
    </xf>
    <xf numFmtId="166" fontId="7" fillId="0" borderId="4" xfId="0" applyNumberFormat="1" applyFont="1" applyFill="1" applyBorder="1" applyAlignment="1">
      <alignment horizontal="center" vertical="top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1" fontId="14" fillId="0" borderId="4" xfId="2" applyNumberFormat="1" applyFont="1" applyFill="1" applyBorder="1" applyAlignment="1" applyProtection="1">
      <alignment horizontal="center" vertical="top" wrapText="1"/>
    </xf>
    <xf numFmtId="4" fontId="14" fillId="0" borderId="4" xfId="2" applyNumberFormat="1" applyFont="1" applyFill="1" applyBorder="1" applyAlignment="1" applyProtection="1">
      <alignment horizontal="center" vertical="top"/>
    </xf>
    <xf numFmtId="3" fontId="14" fillId="0" borderId="4" xfId="2" applyNumberFormat="1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3" fontId="14" fillId="0" borderId="4" xfId="0" applyNumberFormat="1" applyFont="1" applyFill="1" applyBorder="1" applyAlignment="1">
      <alignment horizontal="center" vertical="top" wrapText="1"/>
    </xf>
    <xf numFmtId="168" fontId="4" fillId="0" borderId="4" xfId="0" applyNumberFormat="1" applyFont="1" applyFill="1" applyBorder="1" applyAlignment="1">
      <alignment horizontal="center" vertical="top"/>
    </xf>
    <xf numFmtId="4" fontId="14" fillId="0" borderId="4" xfId="0" applyNumberFormat="1" applyFont="1" applyFill="1" applyBorder="1" applyAlignment="1">
      <alignment horizontal="center" vertical="top" wrapText="1"/>
    </xf>
    <xf numFmtId="49" fontId="7" fillId="0" borderId="4" xfId="1" applyNumberFormat="1" applyFont="1" applyFill="1" applyBorder="1" applyAlignment="1">
      <alignment horizontal="center" vertical="top"/>
    </xf>
    <xf numFmtId="164" fontId="7" fillId="0" borderId="4" xfId="1" applyFont="1" applyFill="1" applyBorder="1" applyAlignment="1">
      <alignment horizontal="center" vertical="top" wrapText="1"/>
    </xf>
    <xf numFmtId="3" fontId="7" fillId="0" borderId="4" xfId="1" applyNumberFormat="1" applyFont="1" applyFill="1" applyBorder="1" applyAlignment="1">
      <alignment horizontal="center" vertical="top"/>
    </xf>
    <xf numFmtId="0" fontId="7" fillId="0" borderId="4" xfId="1" applyNumberFormat="1" applyFont="1" applyFill="1" applyBorder="1" applyAlignment="1">
      <alignment horizontal="center" vertical="top"/>
    </xf>
    <xf numFmtId="3" fontId="4" fillId="0" borderId="4" xfId="1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 shrinkToFit="1"/>
    </xf>
    <xf numFmtId="4" fontId="4" fillId="0" borderId="4" xfId="0" applyNumberFormat="1" applyFont="1" applyFill="1" applyBorder="1" applyAlignment="1">
      <alignment horizontal="center" vertical="top" wrapText="1" shrinkToFit="1"/>
    </xf>
    <xf numFmtId="3" fontId="4" fillId="0" borderId="4" xfId="0" applyNumberFormat="1" applyFont="1" applyFill="1" applyBorder="1" applyAlignment="1">
      <alignment horizontal="center" vertical="top" wrapText="1" shrinkToFit="1"/>
    </xf>
    <xf numFmtId="1" fontId="4" fillId="0" borderId="4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167" fontId="14" fillId="0" borderId="4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/>
    </xf>
    <xf numFmtId="167" fontId="14" fillId="0" borderId="4" xfId="4" applyNumberFormat="1" applyFont="1" applyFill="1" applyBorder="1" applyAlignment="1">
      <alignment horizontal="center" vertical="top"/>
    </xf>
    <xf numFmtId="4" fontId="14" fillId="0" borderId="4" xfId="4" applyNumberFormat="1" applyFont="1" applyFill="1" applyBorder="1" applyAlignment="1">
      <alignment horizontal="center" vertical="top"/>
    </xf>
    <xf numFmtId="0" fontId="10" fillId="0" borderId="4" xfId="0" applyNumberFormat="1" applyFont="1" applyFill="1" applyBorder="1" applyAlignment="1">
      <alignment vertical="top" wrapText="1"/>
    </xf>
    <xf numFmtId="168" fontId="7" fillId="0" borderId="4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20" fillId="0" borderId="4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 wrapText="1"/>
    </xf>
    <xf numFmtId="1" fontId="20" fillId="0" borderId="4" xfId="0" applyNumberFormat="1" applyFont="1" applyFill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3" fontId="20" fillId="0" borderId="4" xfId="0" applyNumberFormat="1" applyFont="1" applyFill="1" applyBorder="1" applyAlignment="1">
      <alignment horizontal="center" vertical="top"/>
    </xf>
    <xf numFmtId="0" fontId="21" fillId="0" borderId="4" xfId="0" applyNumberFormat="1" applyFont="1" applyFill="1" applyBorder="1" applyAlignment="1">
      <alignment horizontal="center" vertical="top"/>
    </xf>
    <xf numFmtId="165" fontId="20" fillId="0" borderId="4" xfId="0" applyNumberFormat="1" applyFont="1" applyFill="1" applyBorder="1" applyAlignment="1">
      <alignment horizontal="left" vertical="top"/>
    </xf>
    <xf numFmtId="0" fontId="20" fillId="0" borderId="4" xfId="0" applyNumberFormat="1" applyFont="1" applyFill="1" applyBorder="1" applyAlignment="1">
      <alignment vertical="top" wrapText="1"/>
    </xf>
    <xf numFmtId="4" fontId="20" fillId="0" borderId="4" xfId="0" applyNumberFormat="1" applyFont="1" applyFill="1" applyBorder="1" applyAlignment="1">
      <alignment horizontal="center" vertical="top" wrapText="1"/>
    </xf>
    <xf numFmtId="3" fontId="20" fillId="0" borderId="4" xfId="0" applyNumberFormat="1" applyFont="1" applyFill="1" applyBorder="1" applyAlignment="1">
      <alignment horizontal="center" vertical="top" wrapText="1"/>
    </xf>
    <xf numFmtId="0" fontId="20" fillId="0" borderId="4" xfId="0" applyNumberFormat="1" applyFont="1" applyFill="1" applyBorder="1" applyAlignment="1">
      <alignment horizontal="center" vertical="top"/>
    </xf>
    <xf numFmtId="4" fontId="14" fillId="0" borderId="4" xfId="3" applyNumberFormat="1" applyFont="1" applyFill="1" applyBorder="1" applyAlignment="1">
      <alignment horizontal="center" vertical="top"/>
    </xf>
    <xf numFmtId="4" fontId="14" fillId="0" borderId="4" xfId="1" applyNumberFormat="1" applyFont="1" applyFill="1" applyBorder="1" applyAlignment="1">
      <alignment horizontal="center" vertical="top"/>
    </xf>
    <xf numFmtId="49" fontId="14" fillId="0" borderId="4" xfId="0" applyNumberFormat="1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left" vertical="top"/>
    </xf>
    <xf numFmtId="0" fontId="14" fillId="0" borderId="4" xfId="4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4" xfId="0" applyNumberFormat="1" applyFont="1" applyFill="1" applyBorder="1" applyAlignment="1">
      <alignment vertical="top" wrapText="1"/>
    </xf>
    <xf numFmtId="0" fontId="14" fillId="0" borderId="4" xfId="0" applyNumberFormat="1" applyFont="1" applyFill="1" applyBorder="1" applyAlignment="1">
      <alignment horizontal="center" vertical="top"/>
    </xf>
    <xf numFmtId="2" fontId="14" fillId="0" borderId="4" xfId="0" applyNumberFormat="1" applyFont="1" applyFill="1" applyBorder="1" applyAlignment="1">
      <alignment horizontal="center" vertical="top" wrapText="1"/>
    </xf>
    <xf numFmtId="166" fontId="14" fillId="0" borderId="4" xfId="0" applyNumberFormat="1" applyFont="1" applyFill="1" applyBorder="1" applyAlignment="1">
      <alignment horizontal="center" vertical="top"/>
    </xf>
    <xf numFmtId="1" fontId="14" fillId="0" borderId="4" xfId="0" applyNumberFormat="1" applyFont="1" applyFill="1" applyBorder="1" applyAlignment="1">
      <alignment horizontal="left" vertical="top" wrapText="1"/>
    </xf>
    <xf numFmtId="0" fontId="14" fillId="0" borderId="4" xfId="0" applyNumberFormat="1" applyFont="1" applyFill="1" applyBorder="1" applyAlignment="1">
      <alignment horizontal="center" vertical="top" wrapText="1"/>
    </xf>
    <xf numFmtId="2" fontId="14" fillId="0" borderId="4" xfId="0" applyNumberFormat="1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vertical="top" wrapText="1"/>
    </xf>
    <xf numFmtId="0" fontId="14" fillId="0" borderId="4" xfId="3" applyFont="1" applyFill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1" fontId="14" fillId="0" borderId="3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Alignment="1">
      <alignment horizontal="center" vertical="top" wrapText="1"/>
    </xf>
    <xf numFmtId="1" fontId="10" fillId="0" borderId="4" xfId="0" applyNumberFormat="1" applyFont="1" applyFill="1" applyBorder="1" applyAlignment="1">
      <alignment horizontal="center" vertical="top" wrapText="1"/>
    </xf>
    <xf numFmtId="4" fontId="23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vertical="top" wrapText="1"/>
    </xf>
    <xf numFmtId="1" fontId="7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" fontId="14" fillId="0" borderId="4" xfId="4" applyNumberFormat="1" applyFont="1" applyFill="1" applyBorder="1" applyAlignment="1">
      <alignment horizontal="center" vertical="top" wrapText="1"/>
    </xf>
    <xf numFmtId="4" fontId="14" fillId="0" borderId="4" xfId="2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top" wrapText="1"/>
    </xf>
    <xf numFmtId="1" fontId="22" fillId="0" borderId="4" xfId="0" applyNumberFormat="1" applyFont="1" applyFill="1" applyBorder="1" applyAlignment="1">
      <alignment horizontal="center" vertical="top"/>
    </xf>
    <xf numFmtId="4" fontId="22" fillId="0" borderId="4" xfId="0" applyNumberFormat="1" applyFont="1" applyFill="1" applyBorder="1" applyAlignment="1">
      <alignment horizontal="center" vertical="top"/>
    </xf>
    <xf numFmtId="3" fontId="22" fillId="0" borderId="4" xfId="0" applyNumberFormat="1" applyFont="1" applyFill="1" applyBorder="1" applyAlignment="1">
      <alignment horizontal="center" vertical="top"/>
    </xf>
    <xf numFmtId="0" fontId="14" fillId="0" borderId="4" xfId="0" applyFont="1" applyFill="1" applyBorder="1" applyAlignment="1">
      <alignment vertical="top"/>
    </xf>
    <xf numFmtId="168" fontId="14" fillId="0" borderId="4" xfId="0" applyNumberFormat="1" applyFont="1" applyFill="1" applyBorder="1" applyAlignment="1">
      <alignment horizontal="center" vertical="top"/>
    </xf>
    <xf numFmtId="0" fontId="24" fillId="0" borderId="0" xfId="0" applyFont="1" applyFill="1"/>
    <xf numFmtId="0" fontId="24" fillId="0" borderId="0" xfId="0" applyFont="1" applyFill="1" applyAlignment="1"/>
    <xf numFmtId="0" fontId="18" fillId="0" borderId="0" xfId="0" applyFont="1" applyFill="1" applyBorder="1"/>
    <xf numFmtId="0" fontId="0" fillId="0" borderId="0" xfId="0" applyFill="1" applyAlignment="1">
      <alignment horizontal="left" vertical="center" wrapText="1"/>
    </xf>
    <xf numFmtId="3" fontId="0" fillId="0" borderId="0" xfId="0" applyNumberFormat="1" applyFill="1"/>
    <xf numFmtId="0" fontId="25" fillId="0" borderId="0" xfId="0" applyFont="1" applyFill="1"/>
    <xf numFmtId="0" fontId="0" fillId="0" borderId="0" xfId="0" applyFill="1" applyAlignment="1"/>
    <xf numFmtId="4" fontId="18" fillId="0" borderId="0" xfId="0" applyNumberFormat="1" applyFont="1" applyFill="1"/>
    <xf numFmtId="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/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textRotation="90" wrapText="1"/>
    </xf>
    <xf numFmtId="1" fontId="7" fillId="0" borderId="5" xfId="0" applyNumberFormat="1" applyFont="1" applyFill="1" applyBorder="1" applyAlignment="1">
      <alignment horizontal="center" vertical="center" textRotation="90" wrapText="1"/>
    </xf>
    <xf numFmtId="1" fontId="7" fillId="0" borderId="7" xfId="0" applyNumberFormat="1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textRotation="90" wrapText="1"/>
    </xf>
    <xf numFmtId="4" fontId="7" fillId="0" borderId="7" xfId="1" applyNumberFormat="1" applyFont="1" applyFill="1" applyBorder="1" applyAlignment="1">
      <alignment horizontal="center" vertical="center" textRotation="90" wrapText="1"/>
    </xf>
    <xf numFmtId="4" fontId="7" fillId="0" borderId="2" xfId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textRotation="90" wrapText="1"/>
    </xf>
    <xf numFmtId="3" fontId="7" fillId="0" borderId="5" xfId="0" applyNumberFormat="1" applyFont="1" applyFill="1" applyBorder="1" applyAlignment="1">
      <alignment horizontal="center" vertical="center" textRotation="90" wrapText="1"/>
    </xf>
    <xf numFmtId="3" fontId="7" fillId="0" borderId="7" xfId="0" applyNumberFormat="1" applyFont="1" applyFill="1" applyBorder="1" applyAlignment="1">
      <alignment horizontal="center" vertical="center" textRotation="90" wrapText="1"/>
    </xf>
    <xf numFmtId="4" fontId="7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7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" fontId="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3" xfId="3"/>
    <cellStyle name="Обычный 4" xfId="5"/>
    <cellStyle name="Обычный_Лист1" xfId="2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7"/>
  <sheetViews>
    <sheetView tabSelected="1" view="pageBreakPreview" topLeftCell="A10" zoomScale="85" zoomScaleNormal="100" zoomScaleSheetLayoutView="85" workbookViewId="0">
      <selection activeCell="O31" sqref="O31"/>
    </sheetView>
  </sheetViews>
  <sheetFormatPr defaultRowHeight="15"/>
  <cols>
    <col min="1" max="1" width="5.7109375" style="51" customWidth="1"/>
    <col min="2" max="2" width="67.42578125" style="70" customWidth="1"/>
    <col min="3" max="3" width="7.85546875" style="28" customWidth="1"/>
    <col min="4" max="4" width="11.28515625" style="32" customWidth="1"/>
    <col min="5" max="5" width="11.85546875" style="32" customWidth="1"/>
    <col min="6" max="6" width="7.28515625" style="33" customWidth="1"/>
    <col min="7" max="7" width="8" style="33" customWidth="1"/>
    <col min="8" max="8" width="12.140625" style="220" customWidth="1"/>
    <col min="9" max="9" width="12.28515625" style="220" customWidth="1"/>
    <col min="10" max="10" width="12.7109375" style="220" customWidth="1"/>
    <col min="11" max="11" width="10.28515625" style="34" customWidth="1"/>
    <col min="12" max="12" width="15.140625" style="35" customWidth="1"/>
    <col min="13" max="13" width="13" style="35" customWidth="1"/>
    <col min="14" max="14" width="11.7109375" style="35" customWidth="1"/>
    <col min="15" max="15" width="9.28515625" style="35" customWidth="1"/>
    <col min="16" max="16" width="15.7109375" style="35" customWidth="1"/>
    <col min="17" max="17" width="10.42578125" style="27" customWidth="1"/>
    <col min="18" max="18" width="10.28515625" style="27" customWidth="1"/>
    <col min="19" max="19" width="9.140625" style="29" customWidth="1"/>
    <col min="20" max="20" width="11.28515625" style="27" bestFit="1" customWidth="1"/>
    <col min="21" max="22" width="10.28515625" style="27" bestFit="1" customWidth="1"/>
    <col min="23" max="16384" width="9.140625" style="27"/>
  </cols>
  <sheetData>
    <row r="1" spans="1:19" ht="26.25">
      <c r="A1" s="49"/>
      <c r="B1" s="64"/>
      <c r="C1" s="2"/>
      <c r="D1" s="3"/>
      <c r="E1" s="4"/>
      <c r="F1" s="5"/>
      <c r="G1" s="5"/>
      <c r="H1" s="6"/>
      <c r="I1" s="6"/>
      <c r="J1" s="6"/>
      <c r="K1" s="7"/>
      <c r="L1" s="8"/>
      <c r="M1" s="8"/>
      <c r="N1" s="254" t="s">
        <v>0</v>
      </c>
      <c r="O1" s="254"/>
      <c r="P1" s="254"/>
      <c r="Q1" s="254"/>
      <c r="R1" s="254"/>
      <c r="S1" s="254"/>
    </row>
    <row r="2" spans="1:19" ht="26.25">
      <c r="A2" s="49"/>
      <c r="B2" s="64"/>
      <c r="C2" s="2"/>
      <c r="D2" s="3"/>
      <c r="E2" s="4"/>
      <c r="F2" s="5"/>
      <c r="G2" s="5"/>
      <c r="H2" s="6"/>
      <c r="I2" s="6"/>
      <c r="J2" s="6"/>
      <c r="K2" s="7"/>
      <c r="L2" s="8"/>
      <c r="M2" s="8"/>
      <c r="N2" s="255" t="s">
        <v>1</v>
      </c>
      <c r="O2" s="256"/>
      <c r="P2" s="256"/>
      <c r="Q2" s="256"/>
      <c r="R2" s="256"/>
      <c r="S2" s="256"/>
    </row>
    <row r="3" spans="1:19" ht="26.25">
      <c r="A3" s="49"/>
      <c r="B3" s="64"/>
      <c r="C3" s="2"/>
      <c r="D3" s="3"/>
      <c r="E3" s="4"/>
      <c r="F3" s="5"/>
      <c r="G3" s="5"/>
      <c r="H3" s="6"/>
      <c r="I3" s="6"/>
      <c r="J3" s="6"/>
      <c r="K3" s="7"/>
      <c r="L3" s="8"/>
      <c r="M3" s="8"/>
      <c r="N3" s="255" t="s">
        <v>2</v>
      </c>
      <c r="O3" s="256"/>
      <c r="P3" s="256"/>
      <c r="Q3" s="256"/>
      <c r="R3" s="256"/>
      <c r="S3" s="256"/>
    </row>
    <row r="4" spans="1:19" ht="26.25">
      <c r="A4" s="49"/>
      <c r="B4" s="64"/>
      <c r="C4" s="2"/>
      <c r="D4" s="3"/>
      <c r="E4" s="4"/>
      <c r="F4" s="5"/>
      <c r="G4" s="5"/>
      <c r="H4" s="6"/>
      <c r="I4" s="6"/>
      <c r="J4" s="6"/>
      <c r="K4" s="7"/>
      <c r="L4" s="8"/>
      <c r="M4" s="8"/>
      <c r="N4" s="255" t="s">
        <v>3</v>
      </c>
      <c r="O4" s="256"/>
      <c r="P4" s="256"/>
      <c r="Q4" s="256"/>
      <c r="R4" s="256"/>
      <c r="S4" s="256"/>
    </row>
    <row r="5" spans="1:19" ht="26.25">
      <c r="A5" s="49"/>
      <c r="B5" s="64"/>
      <c r="C5" s="2"/>
      <c r="D5" s="3"/>
      <c r="E5" s="4"/>
      <c r="F5" s="5"/>
      <c r="G5" s="5"/>
      <c r="H5" s="6"/>
      <c r="I5" s="6"/>
      <c r="J5" s="6"/>
      <c r="K5" s="7"/>
      <c r="L5" s="8"/>
      <c r="M5" s="8"/>
      <c r="N5" s="255" t="s">
        <v>4</v>
      </c>
      <c r="O5" s="256"/>
      <c r="P5" s="256"/>
      <c r="Q5" s="256"/>
      <c r="R5" s="256"/>
      <c r="S5" s="256"/>
    </row>
    <row r="6" spans="1:19" ht="26.25">
      <c r="A6" s="49"/>
      <c r="B6" s="64"/>
      <c r="C6" s="2"/>
      <c r="D6" s="3"/>
      <c r="E6" s="4"/>
      <c r="F6" s="5"/>
      <c r="G6" s="5"/>
      <c r="H6" s="6"/>
      <c r="I6" s="6"/>
      <c r="J6" s="6"/>
      <c r="K6" s="7"/>
      <c r="L6" s="8"/>
      <c r="M6" s="8"/>
      <c r="N6" s="255" t="s">
        <v>5</v>
      </c>
      <c r="O6" s="256"/>
      <c r="P6" s="256"/>
      <c r="Q6" s="256"/>
      <c r="R6" s="256"/>
      <c r="S6" s="256"/>
    </row>
    <row r="7" spans="1:19" ht="26.25">
      <c r="A7" s="49"/>
      <c r="B7" s="64"/>
      <c r="C7" s="2"/>
      <c r="D7" s="3"/>
      <c r="E7" s="4"/>
      <c r="F7" s="5"/>
      <c r="G7" s="5"/>
      <c r="H7" s="6"/>
      <c r="I7" s="6"/>
      <c r="J7" s="6"/>
      <c r="K7" s="7"/>
      <c r="L7" s="8"/>
      <c r="M7" s="8"/>
      <c r="N7" s="255" t="s">
        <v>6</v>
      </c>
      <c r="O7" s="256"/>
      <c r="P7" s="256"/>
      <c r="Q7" s="256"/>
      <c r="R7" s="256"/>
      <c r="S7" s="256"/>
    </row>
    <row r="8" spans="1:19" ht="26.25">
      <c r="A8" s="49"/>
      <c r="B8" s="64"/>
      <c r="C8" s="2"/>
      <c r="D8" s="3"/>
      <c r="E8" s="4"/>
      <c r="F8" s="5"/>
      <c r="G8" s="5"/>
      <c r="H8" s="6"/>
      <c r="I8" s="6"/>
      <c r="J8" s="6"/>
      <c r="K8" s="7"/>
      <c r="L8" s="8"/>
      <c r="M8" s="8"/>
      <c r="N8" s="255" t="s">
        <v>330</v>
      </c>
      <c r="O8" s="256"/>
      <c r="P8" s="256"/>
      <c r="Q8" s="256"/>
      <c r="R8" s="256"/>
      <c r="S8" s="256"/>
    </row>
    <row r="9" spans="1:19" ht="26.25">
      <c r="A9" s="49"/>
      <c r="B9" s="64"/>
      <c r="C9" s="2"/>
      <c r="D9" s="3"/>
      <c r="E9" s="4"/>
      <c r="F9" s="5"/>
      <c r="G9" s="5"/>
      <c r="H9" s="6"/>
      <c r="I9" s="6"/>
      <c r="J9" s="6"/>
      <c r="K9" s="7"/>
      <c r="L9" s="8"/>
      <c r="M9" s="8"/>
      <c r="N9" s="9"/>
      <c r="O9" s="9"/>
      <c r="P9" s="9"/>
      <c r="Q9" s="216"/>
      <c r="R9" s="216"/>
      <c r="S9" s="10"/>
    </row>
    <row r="10" spans="1:19" ht="26.25">
      <c r="A10" s="257" t="s">
        <v>7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ht="26.25">
      <c r="A11" s="257" t="s">
        <v>8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ht="26.25">
      <c r="A12" s="257" t="s">
        <v>331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ht="26.25">
      <c r="A13" s="49"/>
      <c r="B13" s="64"/>
      <c r="C13" s="2"/>
      <c r="D13" s="3"/>
      <c r="E13" s="4"/>
      <c r="F13" s="5"/>
      <c r="G13" s="5"/>
      <c r="H13" s="6"/>
      <c r="I13" s="6"/>
      <c r="J13" s="6"/>
      <c r="K13" s="7"/>
      <c r="L13" s="8"/>
      <c r="M13" s="8"/>
      <c r="N13" s="9"/>
      <c r="O13" s="9"/>
      <c r="P13" s="9"/>
      <c r="Q13" s="216"/>
      <c r="R13" s="216"/>
      <c r="S13" s="10"/>
    </row>
    <row r="14" spans="1:19" ht="26.25">
      <c r="A14" s="49"/>
      <c r="B14" s="64"/>
      <c r="C14" s="2"/>
      <c r="D14" s="3"/>
      <c r="E14" s="4"/>
      <c r="F14" s="5"/>
      <c r="G14" s="5"/>
      <c r="H14" s="6"/>
      <c r="I14" s="6"/>
      <c r="J14" s="6"/>
      <c r="K14" s="7"/>
      <c r="L14" s="8"/>
      <c r="M14" s="8"/>
      <c r="N14" s="8"/>
      <c r="O14" s="8"/>
      <c r="P14" s="8"/>
      <c r="Q14" s="1"/>
      <c r="R14" s="1"/>
      <c r="S14" s="11" t="s">
        <v>9</v>
      </c>
    </row>
    <row r="15" spans="1:19" ht="26.25">
      <c r="A15" s="230" t="s">
        <v>10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</row>
    <row r="16" spans="1:19" ht="26.25">
      <c r="A16" s="230" t="s">
        <v>332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</row>
    <row r="17" spans="1:23" ht="26.25">
      <c r="A17" s="230" t="s">
        <v>11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</row>
    <row r="18" spans="1:23" ht="26.25">
      <c r="A18" s="50"/>
      <c r="B18" s="65"/>
      <c r="C18" s="12"/>
      <c r="D18" s="215"/>
      <c r="E18" s="215"/>
      <c r="F18" s="13"/>
      <c r="G18" s="13"/>
      <c r="H18" s="74"/>
      <c r="I18" s="74"/>
      <c r="J18" s="74"/>
      <c r="K18" s="74"/>
      <c r="L18" s="14"/>
      <c r="M18" s="14"/>
      <c r="N18" s="14"/>
      <c r="O18" s="14"/>
      <c r="P18" s="14"/>
      <c r="Q18" s="215"/>
      <c r="R18" s="215"/>
      <c r="S18" s="15"/>
      <c r="T18" s="81"/>
      <c r="U18" s="81"/>
      <c r="V18" s="81"/>
      <c r="W18" s="81"/>
    </row>
    <row r="19" spans="1:23" s="46" customFormat="1">
      <c r="A19" s="232" t="s">
        <v>12</v>
      </c>
      <c r="B19" s="235" t="s">
        <v>13</v>
      </c>
      <c r="C19" s="238" t="s">
        <v>14</v>
      </c>
      <c r="D19" s="239"/>
      <c r="E19" s="226" t="s">
        <v>15</v>
      </c>
      <c r="F19" s="240" t="s">
        <v>16</v>
      </c>
      <c r="G19" s="240" t="s">
        <v>17</v>
      </c>
      <c r="H19" s="226" t="s">
        <v>270</v>
      </c>
      <c r="I19" s="238" t="s">
        <v>18</v>
      </c>
      <c r="J19" s="239"/>
      <c r="K19" s="250" t="s">
        <v>19</v>
      </c>
      <c r="L19" s="253" t="s">
        <v>20</v>
      </c>
      <c r="M19" s="253"/>
      <c r="N19" s="253"/>
      <c r="O19" s="253"/>
      <c r="P19" s="253"/>
      <c r="Q19" s="226" t="s">
        <v>251</v>
      </c>
      <c r="R19" s="226" t="s">
        <v>252</v>
      </c>
      <c r="S19" s="229" t="s">
        <v>21</v>
      </c>
    </row>
    <row r="20" spans="1:23" s="46" customFormat="1">
      <c r="A20" s="233"/>
      <c r="B20" s="236"/>
      <c r="C20" s="226" t="s">
        <v>22</v>
      </c>
      <c r="D20" s="226" t="s">
        <v>23</v>
      </c>
      <c r="E20" s="227"/>
      <c r="F20" s="241"/>
      <c r="G20" s="241"/>
      <c r="H20" s="243"/>
      <c r="I20" s="226" t="s">
        <v>24</v>
      </c>
      <c r="J20" s="226" t="s">
        <v>25</v>
      </c>
      <c r="K20" s="251"/>
      <c r="L20" s="245" t="s">
        <v>24</v>
      </c>
      <c r="M20" s="247" t="s">
        <v>26</v>
      </c>
      <c r="N20" s="248"/>
      <c r="O20" s="248"/>
      <c r="P20" s="249"/>
      <c r="Q20" s="227"/>
      <c r="R20" s="227"/>
      <c r="S20" s="229"/>
    </row>
    <row r="21" spans="1:23" s="46" customFormat="1" ht="83.25">
      <c r="A21" s="233"/>
      <c r="B21" s="236"/>
      <c r="C21" s="227"/>
      <c r="D21" s="227"/>
      <c r="E21" s="227"/>
      <c r="F21" s="241"/>
      <c r="G21" s="241"/>
      <c r="H21" s="244"/>
      <c r="I21" s="228"/>
      <c r="J21" s="228"/>
      <c r="K21" s="252"/>
      <c r="L21" s="246"/>
      <c r="M21" s="47" t="s">
        <v>27</v>
      </c>
      <c r="N21" s="47" t="s">
        <v>28</v>
      </c>
      <c r="O21" s="47" t="s">
        <v>29</v>
      </c>
      <c r="P21" s="47" t="s">
        <v>30</v>
      </c>
      <c r="Q21" s="228"/>
      <c r="R21" s="228"/>
      <c r="S21" s="229"/>
    </row>
    <row r="22" spans="1:23" s="46" customFormat="1">
      <c r="A22" s="234"/>
      <c r="B22" s="237"/>
      <c r="C22" s="228"/>
      <c r="D22" s="228"/>
      <c r="E22" s="228"/>
      <c r="F22" s="242"/>
      <c r="G22" s="242"/>
      <c r="H22" s="222" t="s">
        <v>31</v>
      </c>
      <c r="I22" s="222" t="s">
        <v>31</v>
      </c>
      <c r="J22" s="222" t="s">
        <v>31</v>
      </c>
      <c r="K22" s="48" t="s">
        <v>32</v>
      </c>
      <c r="L22" s="218" t="s">
        <v>33</v>
      </c>
      <c r="M22" s="218" t="s">
        <v>33</v>
      </c>
      <c r="N22" s="218" t="s">
        <v>33</v>
      </c>
      <c r="O22" s="218" t="s">
        <v>33</v>
      </c>
      <c r="P22" s="218" t="s">
        <v>33</v>
      </c>
      <c r="Q22" s="222" t="s">
        <v>34</v>
      </c>
      <c r="R22" s="222" t="s">
        <v>34</v>
      </c>
      <c r="S22" s="229"/>
    </row>
    <row r="23" spans="1:23" s="29" customFormat="1">
      <c r="A23" s="16">
        <v>1</v>
      </c>
      <c r="B23" s="217">
        <v>2</v>
      </c>
      <c r="C23" s="17">
        <v>3</v>
      </c>
      <c r="D23" s="18">
        <v>4</v>
      </c>
      <c r="E23" s="18">
        <v>5</v>
      </c>
      <c r="F23" s="75">
        <v>6</v>
      </c>
      <c r="G23" s="75">
        <v>7</v>
      </c>
      <c r="H23" s="19">
        <v>8</v>
      </c>
      <c r="I23" s="19">
        <v>9</v>
      </c>
      <c r="J23" s="19">
        <v>10</v>
      </c>
      <c r="K23" s="52">
        <v>11</v>
      </c>
      <c r="L23" s="20">
        <v>12</v>
      </c>
      <c r="M23" s="20">
        <v>13</v>
      </c>
      <c r="N23" s="20">
        <v>14</v>
      </c>
      <c r="O23" s="20">
        <v>15</v>
      </c>
      <c r="P23" s="20">
        <v>16</v>
      </c>
      <c r="Q23" s="17">
        <v>17</v>
      </c>
      <c r="R23" s="21">
        <v>18</v>
      </c>
      <c r="S23" s="22">
        <v>19</v>
      </c>
    </row>
    <row r="24" spans="1:23">
      <c r="A24" s="224" t="s">
        <v>329</v>
      </c>
      <c r="B24" s="225"/>
      <c r="C24" s="88" t="s">
        <v>35</v>
      </c>
      <c r="D24" s="89" t="s">
        <v>35</v>
      </c>
      <c r="E24" s="89" t="s">
        <v>35</v>
      </c>
      <c r="F24" s="86" t="s">
        <v>35</v>
      </c>
      <c r="G24" s="86" t="s">
        <v>35</v>
      </c>
      <c r="H24" s="71">
        <f t="shared" ref="H24:P24" si="0">H25+H369+H663</f>
        <v>1687615.9345979998</v>
      </c>
      <c r="I24" s="71">
        <f t="shared" si="0"/>
        <v>1446105.5125800003</v>
      </c>
      <c r="J24" s="71">
        <f t="shared" si="0"/>
        <v>1387725.5742300004</v>
      </c>
      <c r="K24" s="90">
        <f t="shared" si="0"/>
        <v>71842</v>
      </c>
      <c r="L24" s="71">
        <f t="shared" si="0"/>
        <v>3081238188.8937941</v>
      </c>
      <c r="M24" s="71">
        <f t="shared" si="0"/>
        <v>0</v>
      </c>
      <c r="N24" s="71">
        <f t="shared" si="0"/>
        <v>0</v>
      </c>
      <c r="O24" s="71">
        <f t="shared" si="0"/>
        <v>0</v>
      </c>
      <c r="P24" s="71">
        <f t="shared" si="0"/>
        <v>3081238188.8937941</v>
      </c>
      <c r="Q24" s="71">
        <f t="shared" ref="Q24:Q87" si="1">L24/I24</f>
        <v>2130.7146415592797</v>
      </c>
      <c r="R24" s="71">
        <f>MAX(R26:R362)</f>
        <v>11725</v>
      </c>
      <c r="S24" s="91" t="s">
        <v>35</v>
      </c>
      <c r="T24" s="81"/>
      <c r="U24" s="81"/>
      <c r="V24" s="81"/>
    </row>
    <row r="25" spans="1:23">
      <c r="A25" s="224" t="s">
        <v>328</v>
      </c>
      <c r="B25" s="225"/>
      <c r="C25" s="88" t="s">
        <v>35</v>
      </c>
      <c r="D25" s="89" t="s">
        <v>35</v>
      </c>
      <c r="E25" s="89" t="s">
        <v>35</v>
      </c>
      <c r="F25" s="86" t="s">
        <v>35</v>
      </c>
      <c r="G25" s="86" t="s">
        <v>35</v>
      </c>
      <c r="H25" s="71">
        <v>706756.86</v>
      </c>
      <c r="I25" s="71">
        <f t="shared" ref="I25:P25" si="2">I26+I29+I57+I78+I84+I87+I91+I124+I129+I137+I135+I141+I159+I164+I316+I323+I328+I335+I353+I357</f>
        <v>592120.34987000038</v>
      </c>
      <c r="J25" s="71">
        <f t="shared" si="2"/>
        <v>574367.74987000029</v>
      </c>
      <c r="K25" s="90">
        <f t="shared" si="2"/>
        <v>28280</v>
      </c>
      <c r="L25" s="71">
        <f t="shared" si="2"/>
        <v>1481061144.1204579</v>
      </c>
      <c r="M25" s="71">
        <f t="shared" si="2"/>
        <v>0</v>
      </c>
      <c r="N25" s="71">
        <f t="shared" si="2"/>
        <v>0</v>
      </c>
      <c r="O25" s="71">
        <f t="shared" si="2"/>
        <v>0</v>
      </c>
      <c r="P25" s="71">
        <f t="shared" si="2"/>
        <v>1481061144.1204579</v>
      </c>
      <c r="Q25" s="71">
        <f t="shared" si="1"/>
        <v>2501.2839779035189</v>
      </c>
      <c r="R25" s="71">
        <f>MAX(R26:R368)</f>
        <v>11725</v>
      </c>
      <c r="S25" s="92" t="s">
        <v>37</v>
      </c>
      <c r="T25" s="81"/>
      <c r="U25" s="81"/>
      <c r="V25" s="81"/>
    </row>
    <row r="26" spans="1:23">
      <c r="A26" s="62" t="s">
        <v>334</v>
      </c>
      <c r="B26" s="141"/>
      <c r="C26" s="88" t="s">
        <v>35</v>
      </c>
      <c r="D26" s="89" t="s">
        <v>35</v>
      </c>
      <c r="E26" s="89" t="s">
        <v>35</v>
      </c>
      <c r="F26" s="86" t="s">
        <v>35</v>
      </c>
      <c r="G26" s="86" t="s">
        <v>35</v>
      </c>
      <c r="H26" s="71">
        <f t="shared" ref="H26:P26" si="3">SUM(H27:H28)</f>
        <v>928.2</v>
      </c>
      <c r="I26" s="71">
        <f t="shared" si="3"/>
        <v>854.1</v>
      </c>
      <c r="J26" s="71">
        <f t="shared" si="3"/>
        <v>854.1</v>
      </c>
      <c r="K26" s="90">
        <f t="shared" si="3"/>
        <v>37</v>
      </c>
      <c r="L26" s="71">
        <f t="shared" si="3"/>
        <v>1034958</v>
      </c>
      <c r="M26" s="71">
        <f t="shared" si="3"/>
        <v>0</v>
      </c>
      <c r="N26" s="71">
        <f t="shared" si="3"/>
        <v>0</v>
      </c>
      <c r="O26" s="71">
        <f t="shared" si="3"/>
        <v>0</v>
      </c>
      <c r="P26" s="71">
        <f t="shared" si="3"/>
        <v>1034958</v>
      </c>
      <c r="Q26" s="71">
        <f t="shared" si="1"/>
        <v>1211.752722163681</v>
      </c>
      <c r="R26" s="71">
        <f>MAX(R27:R28)</f>
        <v>3058</v>
      </c>
      <c r="S26" s="92" t="s">
        <v>37</v>
      </c>
      <c r="T26" s="81"/>
      <c r="U26" s="81"/>
      <c r="V26" s="81"/>
    </row>
    <row r="27" spans="1:23" s="148" customFormat="1" ht="25.5">
      <c r="A27" s="31">
        <v>1</v>
      </c>
      <c r="B27" s="66" t="s">
        <v>303</v>
      </c>
      <c r="C27" s="93">
        <v>1957</v>
      </c>
      <c r="D27" s="93">
        <v>2007</v>
      </c>
      <c r="E27" s="183" t="s">
        <v>39</v>
      </c>
      <c r="F27" s="94">
        <v>2</v>
      </c>
      <c r="G27" s="85">
        <v>1</v>
      </c>
      <c r="H27" s="73">
        <v>438.5</v>
      </c>
      <c r="I27" s="72">
        <v>406.5</v>
      </c>
      <c r="J27" s="72">
        <v>406.5</v>
      </c>
      <c r="K27" s="95">
        <v>19</v>
      </c>
      <c r="L27" s="72">
        <v>531588</v>
      </c>
      <c r="M27" s="96">
        <v>0</v>
      </c>
      <c r="N27" s="96">
        <v>0</v>
      </c>
      <c r="O27" s="96">
        <v>0</v>
      </c>
      <c r="P27" s="96">
        <f>L27</f>
        <v>531588</v>
      </c>
      <c r="Q27" s="72">
        <f t="shared" si="1"/>
        <v>1307.719557195572</v>
      </c>
      <c r="R27" s="72">
        <v>3058</v>
      </c>
      <c r="S27" s="63" t="s">
        <v>40</v>
      </c>
      <c r="T27" s="81"/>
      <c r="U27" s="81"/>
      <c r="V27" s="81"/>
    </row>
    <row r="28" spans="1:23" ht="25.5">
      <c r="A28" s="31">
        <v>2</v>
      </c>
      <c r="B28" s="66" t="s">
        <v>38</v>
      </c>
      <c r="C28" s="31">
        <v>1957</v>
      </c>
      <c r="D28" s="183">
        <v>2007</v>
      </c>
      <c r="E28" s="183" t="s">
        <v>39</v>
      </c>
      <c r="F28" s="82">
        <v>2</v>
      </c>
      <c r="G28" s="82">
        <v>2</v>
      </c>
      <c r="H28" s="72">
        <v>489.7</v>
      </c>
      <c r="I28" s="72">
        <v>447.6</v>
      </c>
      <c r="J28" s="72">
        <v>447.6</v>
      </c>
      <c r="K28" s="97">
        <v>18</v>
      </c>
      <c r="L28" s="96">
        <v>503370</v>
      </c>
      <c r="M28" s="96">
        <v>0</v>
      </c>
      <c r="N28" s="96">
        <v>0</v>
      </c>
      <c r="O28" s="96">
        <v>0</v>
      </c>
      <c r="P28" s="96">
        <f>L28</f>
        <v>503370</v>
      </c>
      <c r="Q28" s="72">
        <f t="shared" si="1"/>
        <v>1124.5978552278821</v>
      </c>
      <c r="R28" s="72">
        <v>2879</v>
      </c>
      <c r="S28" s="63" t="s">
        <v>40</v>
      </c>
      <c r="T28" s="81"/>
      <c r="U28" s="81"/>
      <c r="V28" s="81"/>
    </row>
    <row r="29" spans="1:23">
      <c r="A29" s="59" t="s">
        <v>335</v>
      </c>
      <c r="B29" s="141"/>
      <c r="C29" s="88" t="s">
        <v>35</v>
      </c>
      <c r="D29" s="89" t="s">
        <v>35</v>
      </c>
      <c r="E29" s="89" t="s">
        <v>35</v>
      </c>
      <c r="F29" s="86" t="s">
        <v>35</v>
      </c>
      <c r="G29" s="86" t="s">
        <v>35</v>
      </c>
      <c r="H29" s="98">
        <f t="shared" ref="H29:P29" si="4">SUM(H30:H56)</f>
        <v>21230.500247</v>
      </c>
      <c r="I29" s="98">
        <f t="shared" si="4"/>
        <v>18715.994770000001</v>
      </c>
      <c r="J29" s="98">
        <f t="shared" si="4"/>
        <v>16691.09477</v>
      </c>
      <c r="K29" s="147">
        <f t="shared" si="4"/>
        <v>716</v>
      </c>
      <c r="L29" s="98">
        <f t="shared" si="4"/>
        <v>51230256</v>
      </c>
      <c r="M29" s="98">
        <f t="shared" si="4"/>
        <v>0</v>
      </c>
      <c r="N29" s="98">
        <f t="shared" si="4"/>
        <v>0</v>
      </c>
      <c r="O29" s="98">
        <f t="shared" si="4"/>
        <v>0</v>
      </c>
      <c r="P29" s="98">
        <f t="shared" si="4"/>
        <v>51230256</v>
      </c>
      <c r="Q29" s="71">
        <f t="shared" si="1"/>
        <v>2737.2446204204616</v>
      </c>
      <c r="R29" s="71">
        <f>MAX(R30:R56)</f>
        <v>8257</v>
      </c>
      <c r="S29" s="92" t="s">
        <v>37</v>
      </c>
      <c r="T29" s="81"/>
      <c r="U29" s="81"/>
      <c r="V29" s="81"/>
    </row>
    <row r="30" spans="1:23" ht="25.5">
      <c r="A30" s="31">
        <v>3</v>
      </c>
      <c r="B30" s="66" t="s">
        <v>41</v>
      </c>
      <c r="C30" s="99">
        <v>1952</v>
      </c>
      <c r="D30" s="100"/>
      <c r="E30" s="183" t="s">
        <v>39</v>
      </c>
      <c r="F30" s="101">
        <v>2</v>
      </c>
      <c r="G30" s="101">
        <v>1</v>
      </c>
      <c r="H30" s="102">
        <v>533.66499999999996</v>
      </c>
      <c r="I30" s="72">
        <v>485.15</v>
      </c>
      <c r="J30" s="72">
        <v>485.15</v>
      </c>
      <c r="K30" s="103">
        <v>16</v>
      </c>
      <c r="L30" s="96">
        <v>944113</v>
      </c>
      <c r="M30" s="96">
        <v>0</v>
      </c>
      <c r="N30" s="96">
        <v>0</v>
      </c>
      <c r="O30" s="96">
        <v>0</v>
      </c>
      <c r="P30" s="96">
        <f t="shared" ref="P30:P56" si="5">L30</f>
        <v>944113</v>
      </c>
      <c r="Q30" s="72">
        <f t="shared" si="1"/>
        <v>1946.0228795217974</v>
      </c>
      <c r="R30" s="72">
        <v>2984</v>
      </c>
      <c r="S30" s="104" t="s">
        <v>40</v>
      </c>
      <c r="T30" s="81"/>
      <c r="U30" s="81"/>
      <c r="V30" s="81"/>
    </row>
    <row r="31" spans="1:23" ht="25.5">
      <c r="A31" s="31">
        <v>4</v>
      </c>
      <c r="B31" s="66" t="s">
        <v>42</v>
      </c>
      <c r="C31" s="99">
        <v>1956</v>
      </c>
      <c r="D31" s="105"/>
      <c r="E31" s="183" t="s">
        <v>39</v>
      </c>
      <c r="F31" s="101">
        <v>2</v>
      </c>
      <c r="G31" s="101">
        <v>1</v>
      </c>
      <c r="H31" s="102">
        <v>445.9</v>
      </c>
      <c r="I31" s="72">
        <v>402.4</v>
      </c>
      <c r="J31" s="72">
        <v>402.4</v>
      </c>
      <c r="K31" s="103">
        <v>18</v>
      </c>
      <c r="L31" s="96">
        <v>852533</v>
      </c>
      <c r="M31" s="96">
        <v>0</v>
      </c>
      <c r="N31" s="96">
        <v>0</v>
      </c>
      <c r="O31" s="96">
        <v>0</v>
      </c>
      <c r="P31" s="96">
        <f t="shared" si="5"/>
        <v>852533</v>
      </c>
      <c r="Q31" s="72">
        <f t="shared" si="1"/>
        <v>2118.6207753479125</v>
      </c>
      <c r="R31" s="72">
        <v>3233</v>
      </c>
      <c r="S31" s="104" t="s">
        <v>40</v>
      </c>
      <c r="T31" s="81"/>
      <c r="U31" s="81"/>
      <c r="V31" s="81"/>
    </row>
    <row r="32" spans="1:23" ht="25.5">
      <c r="A32" s="31">
        <v>5</v>
      </c>
      <c r="B32" s="66" t="s">
        <v>43</v>
      </c>
      <c r="C32" s="99">
        <v>1930</v>
      </c>
      <c r="D32" s="105"/>
      <c r="E32" s="183" t="s">
        <v>39</v>
      </c>
      <c r="F32" s="101">
        <v>2</v>
      </c>
      <c r="G32" s="101">
        <v>4</v>
      </c>
      <c r="H32" s="106">
        <v>1144</v>
      </c>
      <c r="I32" s="106">
        <v>1007.6</v>
      </c>
      <c r="J32" s="106">
        <v>1007.6</v>
      </c>
      <c r="K32" s="103">
        <v>52</v>
      </c>
      <c r="L32" s="96">
        <v>6546211</v>
      </c>
      <c r="M32" s="96">
        <v>0</v>
      </c>
      <c r="N32" s="96">
        <v>0</v>
      </c>
      <c r="O32" s="96">
        <v>0</v>
      </c>
      <c r="P32" s="96">
        <f t="shared" si="5"/>
        <v>6546211</v>
      </c>
      <c r="Q32" s="72">
        <f t="shared" si="1"/>
        <v>6496.8350535926957</v>
      </c>
      <c r="R32" s="72">
        <v>8257</v>
      </c>
      <c r="S32" s="104" t="s">
        <v>40</v>
      </c>
      <c r="T32" s="81"/>
      <c r="U32" s="81"/>
      <c r="V32" s="81"/>
    </row>
    <row r="33" spans="1:22" ht="25.5">
      <c r="A33" s="31">
        <v>6</v>
      </c>
      <c r="B33" s="66" t="s">
        <v>44</v>
      </c>
      <c r="C33" s="107">
        <v>1935</v>
      </c>
      <c r="D33" s="93"/>
      <c r="E33" s="183" t="s">
        <v>39</v>
      </c>
      <c r="F33" s="108">
        <v>1</v>
      </c>
      <c r="G33" s="108">
        <v>2</v>
      </c>
      <c r="H33" s="109">
        <v>768</v>
      </c>
      <c r="I33" s="72">
        <v>718.7</v>
      </c>
      <c r="J33" s="72">
        <v>718.7</v>
      </c>
      <c r="K33" s="103">
        <v>11</v>
      </c>
      <c r="L33" s="96">
        <v>3931479</v>
      </c>
      <c r="M33" s="96">
        <v>0</v>
      </c>
      <c r="N33" s="96">
        <v>0</v>
      </c>
      <c r="O33" s="96">
        <v>0</v>
      </c>
      <c r="P33" s="96">
        <f t="shared" si="5"/>
        <v>3931479</v>
      </c>
      <c r="Q33" s="72">
        <f t="shared" si="1"/>
        <v>5470.2643662167802</v>
      </c>
      <c r="R33" s="72">
        <v>6576</v>
      </c>
      <c r="S33" s="104" t="s">
        <v>40</v>
      </c>
      <c r="T33" s="81"/>
      <c r="U33" s="81"/>
      <c r="V33" s="81"/>
    </row>
    <row r="34" spans="1:22" ht="25.5">
      <c r="A34" s="31">
        <v>7</v>
      </c>
      <c r="B34" s="66" t="s">
        <v>45</v>
      </c>
      <c r="C34" s="99">
        <v>1961</v>
      </c>
      <c r="D34" s="105"/>
      <c r="E34" s="183" t="s">
        <v>39</v>
      </c>
      <c r="F34" s="101">
        <v>1</v>
      </c>
      <c r="G34" s="101">
        <v>1</v>
      </c>
      <c r="H34" s="109">
        <v>287.5</v>
      </c>
      <c r="I34" s="72">
        <v>277.8</v>
      </c>
      <c r="J34" s="72">
        <v>277.8</v>
      </c>
      <c r="K34" s="103">
        <v>10</v>
      </c>
      <c r="L34" s="96">
        <v>1793422</v>
      </c>
      <c r="M34" s="96">
        <v>0</v>
      </c>
      <c r="N34" s="96">
        <v>0</v>
      </c>
      <c r="O34" s="96">
        <v>0</v>
      </c>
      <c r="P34" s="96">
        <f t="shared" si="5"/>
        <v>1793422</v>
      </c>
      <c r="Q34" s="72">
        <f t="shared" si="1"/>
        <v>6455.802735781137</v>
      </c>
      <c r="R34" s="72">
        <v>7720</v>
      </c>
      <c r="S34" s="104" t="s">
        <v>40</v>
      </c>
      <c r="T34" s="81"/>
      <c r="U34" s="81"/>
      <c r="V34" s="81"/>
    </row>
    <row r="35" spans="1:22" ht="25.5">
      <c r="A35" s="31">
        <v>8</v>
      </c>
      <c r="B35" s="23" t="s">
        <v>300</v>
      </c>
      <c r="C35" s="100">
        <v>1958</v>
      </c>
      <c r="D35" s="100">
        <v>2014</v>
      </c>
      <c r="E35" s="110" t="s">
        <v>39</v>
      </c>
      <c r="F35" s="101">
        <v>3</v>
      </c>
      <c r="G35" s="101">
        <v>2</v>
      </c>
      <c r="H35" s="109">
        <v>1437.8</v>
      </c>
      <c r="I35" s="72">
        <v>1129.7</v>
      </c>
      <c r="J35" s="72">
        <v>1129.7</v>
      </c>
      <c r="K35" s="103">
        <v>41</v>
      </c>
      <c r="L35" s="96">
        <v>4700948</v>
      </c>
      <c r="M35" s="96">
        <v>0</v>
      </c>
      <c r="N35" s="96">
        <v>0</v>
      </c>
      <c r="O35" s="96">
        <v>0</v>
      </c>
      <c r="P35" s="96">
        <f t="shared" si="5"/>
        <v>4700948</v>
      </c>
      <c r="Q35" s="72">
        <f t="shared" si="1"/>
        <v>4161.2357262990172</v>
      </c>
      <c r="R35" s="72">
        <v>5552</v>
      </c>
      <c r="S35" s="104" t="s">
        <v>40</v>
      </c>
      <c r="T35" s="81"/>
      <c r="U35" s="81"/>
      <c r="V35" s="81"/>
    </row>
    <row r="36" spans="1:22" ht="25.5">
      <c r="A36" s="31">
        <v>9</v>
      </c>
      <c r="B36" s="66" t="s">
        <v>46</v>
      </c>
      <c r="C36" s="99">
        <v>1958</v>
      </c>
      <c r="D36" s="105"/>
      <c r="E36" s="183" t="s">
        <v>39</v>
      </c>
      <c r="F36" s="101">
        <v>2</v>
      </c>
      <c r="G36" s="101">
        <v>2</v>
      </c>
      <c r="H36" s="102">
        <v>295.2</v>
      </c>
      <c r="I36" s="72">
        <v>272.3</v>
      </c>
      <c r="J36" s="72">
        <v>272.3</v>
      </c>
      <c r="K36" s="103">
        <v>14</v>
      </c>
      <c r="L36" s="96">
        <v>1643364</v>
      </c>
      <c r="M36" s="96">
        <v>0</v>
      </c>
      <c r="N36" s="96">
        <v>0</v>
      </c>
      <c r="O36" s="96">
        <v>0</v>
      </c>
      <c r="P36" s="96">
        <f t="shared" si="5"/>
        <v>1643364</v>
      </c>
      <c r="Q36" s="72">
        <f t="shared" si="1"/>
        <v>6035.1230260741822</v>
      </c>
      <c r="R36" s="72">
        <v>7720</v>
      </c>
      <c r="S36" s="104" t="s">
        <v>40</v>
      </c>
      <c r="T36" s="81"/>
      <c r="U36" s="81"/>
      <c r="V36" s="81"/>
    </row>
    <row r="37" spans="1:22" ht="25.5">
      <c r="A37" s="31">
        <v>10</v>
      </c>
      <c r="B37" s="66" t="s">
        <v>47</v>
      </c>
      <c r="C37" s="99">
        <v>1918</v>
      </c>
      <c r="D37" s="105"/>
      <c r="E37" s="183" t="s">
        <v>39</v>
      </c>
      <c r="F37" s="101">
        <v>2</v>
      </c>
      <c r="G37" s="101">
        <v>2</v>
      </c>
      <c r="H37" s="109">
        <v>561.70000000000005</v>
      </c>
      <c r="I37" s="72">
        <v>498.7</v>
      </c>
      <c r="J37" s="72">
        <v>498.7</v>
      </c>
      <c r="K37" s="103">
        <v>19</v>
      </c>
      <c r="L37" s="96">
        <v>2027398</v>
      </c>
      <c r="M37" s="96">
        <v>0</v>
      </c>
      <c r="N37" s="96">
        <v>0</v>
      </c>
      <c r="O37" s="96">
        <v>0</v>
      </c>
      <c r="P37" s="96">
        <f t="shared" si="5"/>
        <v>2027398</v>
      </c>
      <c r="Q37" s="72">
        <f t="shared" si="1"/>
        <v>4065.365951473832</v>
      </c>
      <c r="R37" s="72">
        <v>5201</v>
      </c>
      <c r="S37" s="104" t="s">
        <v>40</v>
      </c>
      <c r="T37" s="81"/>
      <c r="U37" s="81"/>
      <c r="V37" s="81"/>
    </row>
    <row r="38" spans="1:22" ht="25.5">
      <c r="A38" s="31">
        <v>11</v>
      </c>
      <c r="B38" s="66" t="s">
        <v>48</v>
      </c>
      <c r="C38" s="99">
        <v>1960</v>
      </c>
      <c r="D38" s="105"/>
      <c r="E38" s="183" t="s">
        <v>39</v>
      </c>
      <c r="F38" s="101">
        <v>2</v>
      </c>
      <c r="G38" s="101">
        <v>2</v>
      </c>
      <c r="H38" s="109">
        <v>820.99</v>
      </c>
      <c r="I38" s="72">
        <v>739.09</v>
      </c>
      <c r="J38" s="72">
        <v>739.09</v>
      </c>
      <c r="K38" s="103">
        <v>35</v>
      </c>
      <c r="L38" s="96">
        <v>4035139</v>
      </c>
      <c r="M38" s="96">
        <v>0</v>
      </c>
      <c r="N38" s="96">
        <v>0</v>
      </c>
      <c r="O38" s="96">
        <v>0</v>
      </c>
      <c r="P38" s="96">
        <f t="shared" si="5"/>
        <v>4035139</v>
      </c>
      <c r="Q38" s="72">
        <f t="shared" si="1"/>
        <v>5459.6043783571686</v>
      </c>
      <c r="R38" s="72">
        <v>6290</v>
      </c>
      <c r="S38" s="104" t="s">
        <v>40</v>
      </c>
      <c r="T38" s="81"/>
      <c r="U38" s="81"/>
      <c r="V38" s="81"/>
    </row>
    <row r="39" spans="1:22" ht="25.5">
      <c r="A39" s="31">
        <v>12</v>
      </c>
      <c r="B39" s="23" t="s">
        <v>299</v>
      </c>
      <c r="C39" s="99">
        <v>1937</v>
      </c>
      <c r="D39" s="105">
        <v>2010</v>
      </c>
      <c r="E39" s="183" t="s">
        <v>39</v>
      </c>
      <c r="F39" s="101">
        <v>3</v>
      </c>
      <c r="G39" s="101">
        <v>5</v>
      </c>
      <c r="H39" s="109">
        <v>2003.6552470000001</v>
      </c>
      <c r="I39" s="72">
        <v>1821.50477</v>
      </c>
      <c r="J39" s="72">
        <v>1821.50477</v>
      </c>
      <c r="K39" s="103">
        <v>71</v>
      </c>
      <c r="L39" s="96">
        <v>1221061</v>
      </c>
      <c r="M39" s="96">
        <v>0</v>
      </c>
      <c r="N39" s="96">
        <v>0</v>
      </c>
      <c r="O39" s="96">
        <v>0</v>
      </c>
      <c r="P39" s="96">
        <f t="shared" si="5"/>
        <v>1221061</v>
      </c>
      <c r="Q39" s="72">
        <f t="shared" si="1"/>
        <v>670.35838725802512</v>
      </c>
      <c r="R39" s="72">
        <v>976</v>
      </c>
      <c r="S39" s="104" t="s">
        <v>40</v>
      </c>
      <c r="T39" s="81"/>
      <c r="U39" s="81"/>
      <c r="V39" s="81"/>
    </row>
    <row r="40" spans="1:22" ht="25.5">
      <c r="A40" s="31">
        <v>13</v>
      </c>
      <c r="B40" s="66" t="s">
        <v>49</v>
      </c>
      <c r="C40" s="99">
        <v>1957</v>
      </c>
      <c r="D40" s="105"/>
      <c r="E40" s="183" t="s">
        <v>39</v>
      </c>
      <c r="F40" s="101">
        <v>2</v>
      </c>
      <c r="G40" s="101">
        <v>2</v>
      </c>
      <c r="H40" s="109">
        <v>644.70000000000005</v>
      </c>
      <c r="I40" s="72">
        <v>542.9</v>
      </c>
      <c r="J40" s="72">
        <v>542.9</v>
      </c>
      <c r="K40" s="103">
        <v>20</v>
      </c>
      <c r="L40" s="96">
        <v>2593540</v>
      </c>
      <c r="M40" s="96">
        <v>0</v>
      </c>
      <c r="N40" s="96">
        <v>0</v>
      </c>
      <c r="O40" s="96">
        <v>0</v>
      </c>
      <c r="P40" s="96">
        <f t="shared" si="5"/>
        <v>2593540</v>
      </c>
      <c r="Q40" s="72">
        <f t="shared" si="1"/>
        <v>4777.1965371154911</v>
      </c>
      <c r="R40" s="72">
        <v>5998</v>
      </c>
      <c r="S40" s="104" t="s">
        <v>40</v>
      </c>
      <c r="T40" s="81"/>
      <c r="U40" s="81"/>
      <c r="V40" s="81"/>
    </row>
    <row r="41" spans="1:22" ht="25.5">
      <c r="A41" s="31">
        <v>14</v>
      </c>
      <c r="B41" s="66" t="s">
        <v>50</v>
      </c>
      <c r="C41" s="99">
        <v>1937</v>
      </c>
      <c r="D41" s="105"/>
      <c r="E41" s="183" t="s">
        <v>39</v>
      </c>
      <c r="F41" s="101">
        <v>2</v>
      </c>
      <c r="G41" s="101">
        <v>2</v>
      </c>
      <c r="H41" s="102">
        <v>564.59</v>
      </c>
      <c r="I41" s="72">
        <v>506.69</v>
      </c>
      <c r="J41" s="72">
        <v>506.69</v>
      </c>
      <c r="K41" s="103">
        <v>25</v>
      </c>
      <c r="L41" s="96">
        <v>2447786</v>
      </c>
      <c r="M41" s="96">
        <v>0</v>
      </c>
      <c r="N41" s="96">
        <v>0</v>
      </c>
      <c r="O41" s="96">
        <v>0</v>
      </c>
      <c r="P41" s="96">
        <f t="shared" si="5"/>
        <v>2447786</v>
      </c>
      <c r="Q41" s="72">
        <f t="shared" si="1"/>
        <v>4830.934101719</v>
      </c>
      <c r="R41" s="72">
        <v>5998</v>
      </c>
      <c r="S41" s="104" t="s">
        <v>40</v>
      </c>
      <c r="T41" s="81"/>
      <c r="U41" s="81"/>
      <c r="V41" s="81"/>
    </row>
    <row r="42" spans="1:22" ht="25.5">
      <c r="A42" s="31">
        <v>15</v>
      </c>
      <c r="B42" s="66" t="s">
        <v>51</v>
      </c>
      <c r="C42" s="99">
        <v>1928</v>
      </c>
      <c r="D42" s="105"/>
      <c r="E42" s="183" t="s">
        <v>39</v>
      </c>
      <c r="F42" s="101">
        <v>3</v>
      </c>
      <c r="G42" s="101">
        <v>2</v>
      </c>
      <c r="H42" s="109">
        <v>792.2</v>
      </c>
      <c r="I42" s="72">
        <v>736.16</v>
      </c>
      <c r="J42" s="72">
        <v>736.16</v>
      </c>
      <c r="K42" s="103">
        <v>32</v>
      </c>
      <c r="L42" s="96">
        <v>4635797</v>
      </c>
      <c r="M42" s="96">
        <v>0</v>
      </c>
      <c r="N42" s="96">
        <v>0</v>
      </c>
      <c r="O42" s="96">
        <v>0</v>
      </c>
      <c r="P42" s="96">
        <f t="shared" si="5"/>
        <v>4635797</v>
      </c>
      <c r="Q42" s="72">
        <f t="shared" si="1"/>
        <v>6297.2682569006738</v>
      </c>
      <c r="R42" s="72">
        <v>7720</v>
      </c>
      <c r="S42" s="104" t="s">
        <v>40</v>
      </c>
      <c r="T42" s="81"/>
      <c r="U42" s="81"/>
      <c r="V42" s="81"/>
    </row>
    <row r="43" spans="1:22" ht="25.5">
      <c r="A43" s="31">
        <v>16</v>
      </c>
      <c r="B43" s="66" t="s">
        <v>52</v>
      </c>
      <c r="C43" s="99">
        <v>1954</v>
      </c>
      <c r="D43" s="105"/>
      <c r="E43" s="183" t="s">
        <v>39</v>
      </c>
      <c r="F43" s="101">
        <v>2</v>
      </c>
      <c r="G43" s="101">
        <v>1</v>
      </c>
      <c r="H43" s="109">
        <v>542.79999999999995</v>
      </c>
      <c r="I43" s="72">
        <v>512.20000000000005</v>
      </c>
      <c r="J43" s="72">
        <v>512.20000000000005</v>
      </c>
      <c r="K43" s="103">
        <v>10</v>
      </c>
      <c r="L43" s="96">
        <v>2337722</v>
      </c>
      <c r="M43" s="96">
        <v>0</v>
      </c>
      <c r="N43" s="96">
        <v>0</v>
      </c>
      <c r="O43" s="96">
        <v>0</v>
      </c>
      <c r="P43" s="96">
        <f t="shared" si="5"/>
        <v>2337722</v>
      </c>
      <c r="Q43" s="72">
        <f t="shared" si="1"/>
        <v>4564.0804373291676</v>
      </c>
      <c r="R43" s="72">
        <v>5749</v>
      </c>
      <c r="S43" s="104" t="s">
        <v>40</v>
      </c>
      <c r="T43" s="81"/>
      <c r="U43" s="81"/>
      <c r="V43" s="81"/>
    </row>
    <row r="44" spans="1:22" ht="25.5">
      <c r="A44" s="31">
        <v>17</v>
      </c>
      <c r="B44" s="66" t="s">
        <v>53</v>
      </c>
      <c r="C44" s="107">
        <v>1960</v>
      </c>
      <c r="D44" s="112"/>
      <c r="E44" s="183" t="s">
        <v>39</v>
      </c>
      <c r="F44" s="108">
        <v>3</v>
      </c>
      <c r="G44" s="108">
        <v>1</v>
      </c>
      <c r="H44" s="109">
        <v>690.2</v>
      </c>
      <c r="I44" s="72">
        <v>646.4</v>
      </c>
      <c r="J44" s="72">
        <v>646.4</v>
      </c>
      <c r="K44" s="103">
        <v>20</v>
      </c>
      <c r="L44" s="96">
        <v>1237846</v>
      </c>
      <c r="M44" s="96">
        <v>0</v>
      </c>
      <c r="N44" s="96">
        <v>0</v>
      </c>
      <c r="O44" s="96">
        <v>0</v>
      </c>
      <c r="P44" s="96">
        <f t="shared" si="5"/>
        <v>1237846</v>
      </c>
      <c r="Q44" s="72">
        <f t="shared" si="1"/>
        <v>1914.9845297029703</v>
      </c>
      <c r="R44" s="72">
        <v>2984</v>
      </c>
      <c r="S44" s="104" t="s">
        <v>40</v>
      </c>
      <c r="T44" s="81"/>
      <c r="U44" s="81"/>
      <c r="V44" s="81"/>
    </row>
    <row r="45" spans="1:22" ht="25.5">
      <c r="A45" s="31">
        <v>18</v>
      </c>
      <c r="B45" s="66" t="s">
        <v>54</v>
      </c>
      <c r="C45" s="99">
        <v>1956</v>
      </c>
      <c r="D45" s="105"/>
      <c r="E45" s="183" t="s">
        <v>39</v>
      </c>
      <c r="F45" s="101">
        <v>2</v>
      </c>
      <c r="G45" s="101">
        <v>1</v>
      </c>
      <c r="H45" s="109">
        <v>487.5</v>
      </c>
      <c r="I45" s="72">
        <v>405.8</v>
      </c>
      <c r="J45" s="72">
        <v>405.8</v>
      </c>
      <c r="K45" s="103">
        <v>16</v>
      </c>
      <c r="L45" s="96">
        <v>792427</v>
      </c>
      <c r="M45" s="96">
        <v>0</v>
      </c>
      <c r="N45" s="96">
        <v>0</v>
      </c>
      <c r="O45" s="96">
        <v>0</v>
      </c>
      <c r="P45" s="96">
        <f t="shared" si="5"/>
        <v>792427</v>
      </c>
      <c r="Q45" s="72">
        <f t="shared" si="1"/>
        <v>1952.7525874815178</v>
      </c>
      <c r="R45" s="72">
        <v>3233</v>
      </c>
      <c r="S45" s="104" t="s">
        <v>40</v>
      </c>
      <c r="T45" s="81"/>
      <c r="U45" s="81"/>
      <c r="V45" s="81"/>
    </row>
    <row r="46" spans="1:22" ht="25.5">
      <c r="A46" s="31">
        <v>19</v>
      </c>
      <c r="B46" s="66" t="s">
        <v>55</v>
      </c>
      <c r="C46" s="107">
        <v>1956</v>
      </c>
      <c r="D46" s="113"/>
      <c r="E46" s="183" t="s">
        <v>39</v>
      </c>
      <c r="F46" s="108">
        <v>1</v>
      </c>
      <c r="G46" s="108">
        <v>1</v>
      </c>
      <c r="H46" s="109">
        <v>538.9</v>
      </c>
      <c r="I46" s="72">
        <v>495</v>
      </c>
      <c r="J46" s="72">
        <v>495</v>
      </c>
      <c r="K46" s="103">
        <v>21</v>
      </c>
      <c r="L46" s="96">
        <v>2580122</v>
      </c>
      <c r="M46" s="96">
        <v>0</v>
      </c>
      <c r="N46" s="96">
        <v>0</v>
      </c>
      <c r="O46" s="96">
        <v>0</v>
      </c>
      <c r="P46" s="96">
        <f t="shared" si="5"/>
        <v>2580122</v>
      </c>
      <c r="Q46" s="72">
        <f t="shared" si="1"/>
        <v>5212.367676767677</v>
      </c>
      <c r="R46" s="72">
        <v>5998</v>
      </c>
      <c r="S46" s="104" t="s">
        <v>40</v>
      </c>
      <c r="T46" s="81"/>
      <c r="U46" s="81"/>
      <c r="V46" s="81"/>
    </row>
    <row r="47" spans="1:22" ht="25.5">
      <c r="A47" s="31">
        <v>20</v>
      </c>
      <c r="B47" s="66" t="s">
        <v>56</v>
      </c>
      <c r="C47" s="99">
        <v>1956</v>
      </c>
      <c r="D47" s="105"/>
      <c r="E47" s="183" t="s">
        <v>39</v>
      </c>
      <c r="F47" s="101">
        <v>2</v>
      </c>
      <c r="G47" s="101">
        <v>1</v>
      </c>
      <c r="H47" s="109">
        <v>453.3</v>
      </c>
      <c r="I47" s="72">
        <v>407.9</v>
      </c>
      <c r="J47" s="72">
        <v>407.9</v>
      </c>
      <c r="K47" s="103">
        <v>14</v>
      </c>
      <c r="L47" s="96">
        <v>735692</v>
      </c>
      <c r="M47" s="96">
        <v>0</v>
      </c>
      <c r="N47" s="96">
        <v>0</v>
      </c>
      <c r="O47" s="96">
        <v>0</v>
      </c>
      <c r="P47" s="96">
        <f t="shared" si="5"/>
        <v>735692</v>
      </c>
      <c r="Q47" s="72">
        <f t="shared" si="1"/>
        <v>1803.608727629321</v>
      </c>
      <c r="R47" s="72">
        <v>2984</v>
      </c>
      <c r="S47" s="104" t="s">
        <v>40</v>
      </c>
      <c r="T47" s="81"/>
      <c r="U47" s="81"/>
      <c r="V47" s="81"/>
    </row>
    <row r="48" spans="1:22" ht="25.5">
      <c r="A48" s="31">
        <v>21</v>
      </c>
      <c r="B48" s="66" t="s">
        <v>57</v>
      </c>
      <c r="C48" s="99">
        <v>1958</v>
      </c>
      <c r="D48" s="105"/>
      <c r="E48" s="183" t="s">
        <v>39</v>
      </c>
      <c r="F48" s="101">
        <v>2</v>
      </c>
      <c r="G48" s="101">
        <v>1</v>
      </c>
      <c r="H48" s="109">
        <v>416.9</v>
      </c>
      <c r="I48" s="72">
        <v>401.5</v>
      </c>
      <c r="J48" s="72">
        <v>401.5</v>
      </c>
      <c r="K48" s="103">
        <v>14</v>
      </c>
      <c r="L48" s="96">
        <v>801912</v>
      </c>
      <c r="M48" s="96">
        <v>0</v>
      </c>
      <c r="N48" s="96">
        <v>0</v>
      </c>
      <c r="O48" s="96">
        <v>0</v>
      </c>
      <c r="P48" s="96">
        <f t="shared" si="5"/>
        <v>801912</v>
      </c>
      <c r="Q48" s="72">
        <f t="shared" si="1"/>
        <v>1997.2901618929016</v>
      </c>
      <c r="R48" s="72">
        <v>3233</v>
      </c>
      <c r="S48" s="104" t="s">
        <v>40</v>
      </c>
      <c r="T48" s="81"/>
      <c r="U48" s="81"/>
      <c r="V48" s="81"/>
    </row>
    <row r="49" spans="1:22" ht="25.5">
      <c r="A49" s="31">
        <v>22</v>
      </c>
      <c r="B49" s="66" t="s">
        <v>58</v>
      </c>
      <c r="C49" s="99">
        <v>1958</v>
      </c>
      <c r="D49" s="105"/>
      <c r="E49" s="183" t="s">
        <v>39</v>
      </c>
      <c r="F49" s="101">
        <v>2</v>
      </c>
      <c r="G49" s="101">
        <v>1</v>
      </c>
      <c r="H49" s="109">
        <v>313.8</v>
      </c>
      <c r="I49" s="72">
        <v>273.2</v>
      </c>
      <c r="J49" s="72">
        <v>273.2</v>
      </c>
      <c r="K49" s="103">
        <v>15</v>
      </c>
      <c r="L49" s="96">
        <v>543403</v>
      </c>
      <c r="M49" s="96">
        <v>0</v>
      </c>
      <c r="N49" s="96">
        <v>0</v>
      </c>
      <c r="O49" s="96">
        <v>0</v>
      </c>
      <c r="P49" s="96">
        <f t="shared" si="5"/>
        <v>543403</v>
      </c>
      <c r="Q49" s="72">
        <f t="shared" si="1"/>
        <v>1989.0300146412885</v>
      </c>
      <c r="R49" s="72">
        <v>2984</v>
      </c>
      <c r="S49" s="104" t="s">
        <v>40</v>
      </c>
      <c r="T49" s="81"/>
      <c r="U49" s="81"/>
      <c r="V49" s="81"/>
    </row>
    <row r="50" spans="1:22" ht="25.5">
      <c r="A50" s="31">
        <v>23</v>
      </c>
      <c r="B50" s="66" t="s">
        <v>59</v>
      </c>
      <c r="C50" s="99">
        <v>1956</v>
      </c>
      <c r="D50" s="105"/>
      <c r="E50" s="183" t="s">
        <v>39</v>
      </c>
      <c r="F50" s="101">
        <v>2</v>
      </c>
      <c r="G50" s="101">
        <v>1</v>
      </c>
      <c r="H50" s="109">
        <v>245.56</v>
      </c>
      <c r="I50" s="72">
        <v>224.6</v>
      </c>
      <c r="J50" s="72">
        <v>224.6</v>
      </c>
      <c r="K50" s="103">
        <v>7</v>
      </c>
      <c r="L50" s="96">
        <v>464939</v>
      </c>
      <c r="M50" s="96">
        <v>0</v>
      </c>
      <c r="N50" s="96">
        <v>0</v>
      </c>
      <c r="O50" s="96">
        <v>0</v>
      </c>
      <c r="P50" s="96">
        <f t="shared" si="5"/>
        <v>464939</v>
      </c>
      <c r="Q50" s="72">
        <f t="shared" si="1"/>
        <v>2070.0756901157615</v>
      </c>
      <c r="R50" s="72">
        <v>2984</v>
      </c>
      <c r="S50" s="104" t="s">
        <v>40</v>
      </c>
      <c r="T50" s="81"/>
      <c r="U50" s="81"/>
      <c r="V50" s="81"/>
    </row>
    <row r="51" spans="1:22" ht="25.5">
      <c r="A51" s="31">
        <v>24</v>
      </c>
      <c r="B51" s="66" t="s">
        <v>60</v>
      </c>
      <c r="C51" s="99">
        <v>1959</v>
      </c>
      <c r="D51" s="100"/>
      <c r="E51" s="183" t="s">
        <v>39</v>
      </c>
      <c r="F51" s="101">
        <v>2</v>
      </c>
      <c r="G51" s="114">
        <v>1</v>
      </c>
      <c r="H51" s="102">
        <v>460.2</v>
      </c>
      <c r="I51" s="72">
        <v>419</v>
      </c>
      <c r="J51" s="72">
        <v>419</v>
      </c>
      <c r="K51" s="103">
        <v>16</v>
      </c>
      <c r="L51" s="96">
        <v>1549490</v>
      </c>
      <c r="M51" s="96">
        <v>0</v>
      </c>
      <c r="N51" s="96">
        <v>0</v>
      </c>
      <c r="O51" s="96">
        <v>0</v>
      </c>
      <c r="P51" s="96">
        <f t="shared" si="5"/>
        <v>1549490</v>
      </c>
      <c r="Q51" s="72">
        <f t="shared" si="1"/>
        <v>3698.0668257756565</v>
      </c>
      <c r="R51" s="72">
        <v>6269</v>
      </c>
      <c r="S51" s="104" t="s">
        <v>40</v>
      </c>
      <c r="T51" s="81"/>
      <c r="U51" s="81"/>
      <c r="V51" s="81"/>
    </row>
    <row r="52" spans="1:22" ht="25.5">
      <c r="A52" s="31">
        <v>25</v>
      </c>
      <c r="B52" s="142" t="s">
        <v>312</v>
      </c>
      <c r="C52" s="31">
        <v>1984</v>
      </c>
      <c r="D52" s="31">
        <v>2008</v>
      </c>
      <c r="E52" s="183" t="s">
        <v>39</v>
      </c>
      <c r="F52" s="82">
        <v>2</v>
      </c>
      <c r="G52" s="82">
        <v>2</v>
      </c>
      <c r="H52" s="72">
        <v>449.77</v>
      </c>
      <c r="I52" s="72">
        <v>395.8</v>
      </c>
      <c r="J52" s="72">
        <v>395.8</v>
      </c>
      <c r="K52" s="97">
        <v>15</v>
      </c>
      <c r="L52" s="96">
        <v>189398</v>
      </c>
      <c r="M52" s="96">
        <v>0</v>
      </c>
      <c r="N52" s="96">
        <v>0</v>
      </c>
      <c r="O52" s="96">
        <v>0</v>
      </c>
      <c r="P52" s="96">
        <f t="shared" si="5"/>
        <v>189398</v>
      </c>
      <c r="Q52" s="72">
        <f t="shared" si="1"/>
        <v>478.51945426983326</v>
      </c>
      <c r="R52" s="72">
        <v>624</v>
      </c>
      <c r="S52" s="63" t="s">
        <v>40</v>
      </c>
      <c r="T52" s="81"/>
      <c r="U52" s="81"/>
      <c r="V52" s="81"/>
    </row>
    <row r="53" spans="1:22" ht="25.5">
      <c r="A53" s="31">
        <v>26</v>
      </c>
      <c r="B53" s="142" t="s">
        <v>313</v>
      </c>
      <c r="C53" s="31">
        <v>1960</v>
      </c>
      <c r="D53" s="31"/>
      <c r="E53" s="183" t="s">
        <v>39</v>
      </c>
      <c r="F53" s="82">
        <v>2</v>
      </c>
      <c r="G53" s="82">
        <v>2</v>
      </c>
      <c r="H53" s="72">
        <v>784.32</v>
      </c>
      <c r="I53" s="72">
        <v>690.2</v>
      </c>
      <c r="J53" s="72">
        <v>690.2</v>
      </c>
      <c r="K53" s="97">
        <v>24</v>
      </c>
      <c r="L53" s="96">
        <v>235019</v>
      </c>
      <c r="M53" s="96">
        <v>0</v>
      </c>
      <c r="N53" s="96">
        <v>0</v>
      </c>
      <c r="O53" s="96">
        <v>0</v>
      </c>
      <c r="P53" s="96">
        <f t="shared" si="5"/>
        <v>235019</v>
      </c>
      <c r="Q53" s="72">
        <f t="shared" si="1"/>
        <v>340.50854824688491</v>
      </c>
      <c r="R53" s="72">
        <v>562</v>
      </c>
      <c r="S53" s="63" t="s">
        <v>40</v>
      </c>
      <c r="T53" s="81"/>
      <c r="U53" s="81"/>
      <c r="V53" s="81"/>
    </row>
    <row r="54" spans="1:22" ht="25.5">
      <c r="A54" s="31">
        <v>27</v>
      </c>
      <c r="B54" s="142" t="s">
        <v>314</v>
      </c>
      <c r="C54" s="31">
        <v>1961</v>
      </c>
      <c r="D54" s="31"/>
      <c r="E54" s="183" t="s">
        <v>39</v>
      </c>
      <c r="F54" s="82">
        <v>2</v>
      </c>
      <c r="G54" s="82">
        <v>2</v>
      </c>
      <c r="H54" s="72">
        <v>527.95000000000005</v>
      </c>
      <c r="I54" s="72">
        <v>464.6</v>
      </c>
      <c r="J54" s="72">
        <v>292.8</v>
      </c>
      <c r="K54" s="97">
        <v>17</v>
      </c>
      <c r="L54" s="96">
        <v>1486140</v>
      </c>
      <c r="M54" s="96">
        <v>0</v>
      </c>
      <c r="N54" s="96">
        <v>0</v>
      </c>
      <c r="O54" s="96">
        <v>0</v>
      </c>
      <c r="P54" s="96">
        <f t="shared" si="5"/>
        <v>1486140</v>
      </c>
      <c r="Q54" s="72">
        <f t="shared" si="1"/>
        <v>3198.7516142918639</v>
      </c>
      <c r="R54" s="72">
        <v>5757</v>
      </c>
      <c r="S54" s="63" t="s">
        <v>40</v>
      </c>
      <c r="T54" s="81"/>
      <c r="U54" s="81"/>
      <c r="V54" s="81"/>
    </row>
    <row r="55" spans="1:22" ht="25.5">
      <c r="A55" s="31">
        <v>28</v>
      </c>
      <c r="B55" s="142" t="s">
        <v>315</v>
      </c>
      <c r="C55" s="31">
        <v>1987</v>
      </c>
      <c r="D55" s="31"/>
      <c r="E55" s="183" t="s">
        <v>39</v>
      </c>
      <c r="F55" s="82">
        <v>5</v>
      </c>
      <c r="G55" s="82">
        <v>4</v>
      </c>
      <c r="H55" s="72">
        <v>4333.2</v>
      </c>
      <c r="I55" s="72">
        <v>3916.8</v>
      </c>
      <c r="J55" s="72">
        <v>2159.1</v>
      </c>
      <c r="K55" s="97">
        <v>150</v>
      </c>
      <c r="L55" s="96">
        <v>650000</v>
      </c>
      <c r="M55" s="96">
        <v>0</v>
      </c>
      <c r="N55" s="96">
        <v>0</v>
      </c>
      <c r="O55" s="96">
        <v>0</v>
      </c>
      <c r="P55" s="96">
        <f t="shared" si="5"/>
        <v>650000</v>
      </c>
      <c r="Q55" s="72">
        <f t="shared" si="1"/>
        <v>165.95179738562092</v>
      </c>
      <c r="R55" s="72">
        <v>1965</v>
      </c>
      <c r="S55" s="63" t="s">
        <v>40</v>
      </c>
      <c r="T55" s="81"/>
      <c r="U55" s="81"/>
      <c r="V55" s="81"/>
    </row>
    <row r="56" spans="1:22" ht="25.5">
      <c r="A56" s="31">
        <v>29</v>
      </c>
      <c r="B56" s="142" t="s">
        <v>316</v>
      </c>
      <c r="C56" s="31">
        <v>1960</v>
      </c>
      <c r="D56" s="31"/>
      <c r="E56" s="183" t="s">
        <v>39</v>
      </c>
      <c r="F56" s="82">
        <v>2</v>
      </c>
      <c r="G56" s="82">
        <v>2</v>
      </c>
      <c r="H56" s="72">
        <v>686.2</v>
      </c>
      <c r="I56" s="72">
        <v>324.3</v>
      </c>
      <c r="J56" s="72">
        <v>228.9</v>
      </c>
      <c r="K56" s="97">
        <v>13</v>
      </c>
      <c r="L56" s="96">
        <v>253355</v>
      </c>
      <c r="M56" s="96">
        <v>0</v>
      </c>
      <c r="N56" s="96">
        <v>0</v>
      </c>
      <c r="O56" s="96">
        <v>0</v>
      </c>
      <c r="P56" s="96">
        <f t="shared" si="5"/>
        <v>253355</v>
      </c>
      <c r="Q56" s="72">
        <f t="shared" si="1"/>
        <v>781.23650940487198</v>
      </c>
      <c r="R56" s="72">
        <v>1857</v>
      </c>
      <c r="S56" s="63" t="s">
        <v>40</v>
      </c>
      <c r="T56" s="81"/>
      <c r="U56" s="81"/>
      <c r="V56" s="81"/>
    </row>
    <row r="57" spans="1:22">
      <c r="A57" s="62" t="s">
        <v>336</v>
      </c>
      <c r="B57" s="141"/>
      <c r="C57" s="88" t="s">
        <v>35</v>
      </c>
      <c r="D57" s="89" t="s">
        <v>35</v>
      </c>
      <c r="E57" s="89" t="s">
        <v>35</v>
      </c>
      <c r="F57" s="86" t="s">
        <v>35</v>
      </c>
      <c r="G57" s="86" t="s">
        <v>35</v>
      </c>
      <c r="H57" s="71">
        <f t="shared" ref="H57:P57" si="6">SUM(H58:H77)</f>
        <v>14086.192082</v>
      </c>
      <c r="I57" s="71">
        <f t="shared" si="6"/>
        <v>11950.875450000003</v>
      </c>
      <c r="J57" s="71">
        <f t="shared" si="6"/>
        <v>11950.875450000003</v>
      </c>
      <c r="K57" s="90">
        <f t="shared" si="6"/>
        <v>545</v>
      </c>
      <c r="L57" s="71">
        <f t="shared" si="6"/>
        <v>24914709.460000001</v>
      </c>
      <c r="M57" s="71">
        <f t="shared" si="6"/>
        <v>0</v>
      </c>
      <c r="N57" s="71">
        <f t="shared" si="6"/>
        <v>0</v>
      </c>
      <c r="O57" s="71">
        <f t="shared" si="6"/>
        <v>0</v>
      </c>
      <c r="P57" s="71">
        <f t="shared" si="6"/>
        <v>24914709.460000001</v>
      </c>
      <c r="Q57" s="71">
        <f t="shared" si="1"/>
        <v>2084.7601972121629</v>
      </c>
      <c r="R57" s="71">
        <f>MAX(R58:R77)</f>
        <v>6403</v>
      </c>
      <c r="S57" s="92" t="s">
        <v>37</v>
      </c>
      <c r="T57" s="81"/>
      <c r="U57" s="81"/>
      <c r="V57" s="81"/>
    </row>
    <row r="58" spans="1:22" ht="25.5">
      <c r="A58" s="31">
        <v>30</v>
      </c>
      <c r="B58" s="66" t="s">
        <v>61</v>
      </c>
      <c r="C58" s="99">
        <v>1964</v>
      </c>
      <c r="D58" s="100">
        <v>2003</v>
      </c>
      <c r="E58" s="183" t="s">
        <v>39</v>
      </c>
      <c r="F58" s="101">
        <v>3</v>
      </c>
      <c r="G58" s="114">
        <v>2</v>
      </c>
      <c r="H58" s="102">
        <v>1386.8</v>
      </c>
      <c r="I58" s="72">
        <v>880.67990999999995</v>
      </c>
      <c r="J58" s="72">
        <v>880.67990999999995</v>
      </c>
      <c r="K58" s="103">
        <v>34</v>
      </c>
      <c r="L58" s="96">
        <v>1440444</v>
      </c>
      <c r="M58" s="96">
        <v>0</v>
      </c>
      <c r="N58" s="96">
        <v>0</v>
      </c>
      <c r="O58" s="96">
        <v>0</v>
      </c>
      <c r="P58" s="96">
        <f t="shared" ref="P58:P77" si="7">L58</f>
        <v>1440444</v>
      </c>
      <c r="Q58" s="72">
        <f t="shared" si="1"/>
        <v>1635.604472912298</v>
      </c>
      <c r="R58" s="72">
        <v>2696</v>
      </c>
      <c r="S58" s="63" t="s">
        <v>40</v>
      </c>
      <c r="T58" s="81"/>
      <c r="U58" s="81"/>
      <c r="V58" s="81"/>
    </row>
    <row r="59" spans="1:22" ht="25.5">
      <c r="A59" s="31">
        <v>31</v>
      </c>
      <c r="B59" s="66" t="s">
        <v>62</v>
      </c>
      <c r="C59" s="99">
        <v>1963</v>
      </c>
      <c r="D59" s="100"/>
      <c r="E59" s="183" t="s">
        <v>39</v>
      </c>
      <c r="F59" s="101">
        <v>3</v>
      </c>
      <c r="G59" s="114">
        <v>3</v>
      </c>
      <c r="H59" s="102">
        <v>1492.7</v>
      </c>
      <c r="I59" s="72">
        <v>1419.7</v>
      </c>
      <c r="J59" s="72">
        <v>1419.7</v>
      </c>
      <c r="K59" s="103">
        <v>62</v>
      </c>
      <c r="L59" s="96">
        <v>3013602.64</v>
      </c>
      <c r="M59" s="96">
        <v>0</v>
      </c>
      <c r="N59" s="96">
        <v>0</v>
      </c>
      <c r="O59" s="96">
        <v>0</v>
      </c>
      <c r="P59" s="96">
        <f t="shared" si="7"/>
        <v>3013602.64</v>
      </c>
      <c r="Q59" s="72">
        <f t="shared" si="1"/>
        <v>2122.7038388391916</v>
      </c>
      <c r="R59" s="72">
        <v>5749</v>
      </c>
      <c r="S59" s="63" t="s">
        <v>40</v>
      </c>
      <c r="T59" s="81"/>
      <c r="U59" s="81"/>
      <c r="V59" s="81"/>
    </row>
    <row r="60" spans="1:22" ht="25.5">
      <c r="A60" s="31">
        <v>32</v>
      </c>
      <c r="B60" s="66" t="s">
        <v>63</v>
      </c>
      <c r="C60" s="99">
        <v>1963</v>
      </c>
      <c r="D60" s="100"/>
      <c r="E60" s="183" t="s">
        <v>39</v>
      </c>
      <c r="F60" s="101">
        <v>3</v>
      </c>
      <c r="G60" s="114">
        <v>3</v>
      </c>
      <c r="H60" s="102">
        <v>1010</v>
      </c>
      <c r="I60" s="72">
        <v>935.7</v>
      </c>
      <c r="J60" s="72">
        <v>935.7</v>
      </c>
      <c r="K60" s="103">
        <v>27</v>
      </c>
      <c r="L60" s="96">
        <v>2394440.39</v>
      </c>
      <c r="M60" s="96">
        <v>0</v>
      </c>
      <c r="N60" s="96">
        <v>0</v>
      </c>
      <c r="O60" s="96">
        <v>0</v>
      </c>
      <c r="P60" s="96">
        <f t="shared" si="7"/>
        <v>2394440.39</v>
      </c>
      <c r="Q60" s="72">
        <f t="shared" si="1"/>
        <v>2558.9829966869725</v>
      </c>
      <c r="R60" s="72">
        <v>6403</v>
      </c>
      <c r="S60" s="63" t="s">
        <v>40</v>
      </c>
      <c r="T60" s="81"/>
      <c r="U60" s="81"/>
      <c r="V60" s="81"/>
    </row>
    <row r="61" spans="1:22" ht="25.5">
      <c r="A61" s="31">
        <v>33</v>
      </c>
      <c r="B61" s="66" t="s">
        <v>64</v>
      </c>
      <c r="C61" s="99">
        <v>1961</v>
      </c>
      <c r="D61" s="100">
        <v>2007</v>
      </c>
      <c r="E61" s="183" t="s">
        <v>39</v>
      </c>
      <c r="F61" s="101">
        <v>3</v>
      </c>
      <c r="G61" s="114">
        <v>3</v>
      </c>
      <c r="H61" s="102">
        <v>1889.4861810000002</v>
      </c>
      <c r="I61" s="72">
        <v>1717.71471</v>
      </c>
      <c r="J61" s="72">
        <v>1717.71471</v>
      </c>
      <c r="K61" s="103">
        <v>52</v>
      </c>
      <c r="L61" s="96">
        <v>1863520.43</v>
      </c>
      <c r="M61" s="96">
        <v>0</v>
      </c>
      <c r="N61" s="96">
        <v>0</v>
      </c>
      <c r="O61" s="96">
        <v>0</v>
      </c>
      <c r="P61" s="96">
        <f t="shared" si="7"/>
        <v>1863520.43</v>
      </c>
      <c r="Q61" s="72">
        <f t="shared" si="1"/>
        <v>1084.8835485608668</v>
      </c>
      <c r="R61" s="72">
        <v>4183</v>
      </c>
      <c r="S61" s="63" t="s">
        <v>40</v>
      </c>
      <c r="T61" s="81"/>
      <c r="U61" s="81"/>
      <c r="V61" s="81"/>
    </row>
    <row r="62" spans="1:22" ht="25.5">
      <c r="A62" s="31">
        <v>34</v>
      </c>
      <c r="B62" s="66" t="s">
        <v>65</v>
      </c>
      <c r="C62" s="99">
        <v>1963</v>
      </c>
      <c r="D62" s="100"/>
      <c r="E62" s="183" t="s">
        <v>39</v>
      </c>
      <c r="F62" s="101">
        <v>3</v>
      </c>
      <c r="G62" s="114">
        <v>3</v>
      </c>
      <c r="H62" s="102">
        <v>1288.7</v>
      </c>
      <c r="I62" s="72">
        <v>823.09999999999991</v>
      </c>
      <c r="J62" s="72">
        <v>823.09999999999991</v>
      </c>
      <c r="K62" s="103">
        <v>67</v>
      </c>
      <c r="L62" s="96">
        <v>662844</v>
      </c>
      <c r="M62" s="96">
        <v>0</v>
      </c>
      <c r="N62" s="96">
        <v>0</v>
      </c>
      <c r="O62" s="96">
        <v>0</v>
      </c>
      <c r="P62" s="96">
        <f t="shared" si="7"/>
        <v>662844</v>
      </c>
      <c r="Q62" s="72">
        <f t="shared" si="1"/>
        <v>805.30190742315642</v>
      </c>
      <c r="R62" s="72">
        <v>2011</v>
      </c>
      <c r="S62" s="63" t="s">
        <v>40</v>
      </c>
      <c r="T62" s="81"/>
      <c r="U62" s="81"/>
      <c r="V62" s="81"/>
    </row>
    <row r="63" spans="1:22" ht="25.5">
      <c r="A63" s="31">
        <v>35</v>
      </c>
      <c r="B63" s="66" t="s">
        <v>66</v>
      </c>
      <c r="C63" s="99">
        <v>1959</v>
      </c>
      <c r="D63" s="100"/>
      <c r="E63" s="183" t="s">
        <v>39</v>
      </c>
      <c r="F63" s="101">
        <v>2</v>
      </c>
      <c r="G63" s="114">
        <v>2</v>
      </c>
      <c r="H63" s="115">
        <v>694.98</v>
      </c>
      <c r="I63" s="72">
        <v>631.79999999999995</v>
      </c>
      <c r="J63" s="72">
        <v>631.79999999999995</v>
      </c>
      <c r="K63" s="103">
        <v>26</v>
      </c>
      <c r="L63" s="96">
        <v>1539116</v>
      </c>
      <c r="M63" s="96">
        <v>0</v>
      </c>
      <c r="N63" s="96">
        <v>0</v>
      </c>
      <c r="O63" s="96">
        <v>0</v>
      </c>
      <c r="P63" s="96">
        <f t="shared" si="7"/>
        <v>1539116</v>
      </c>
      <c r="Q63" s="72">
        <f t="shared" si="1"/>
        <v>2436.0810383032608</v>
      </c>
      <c r="R63" s="72">
        <v>5573</v>
      </c>
      <c r="S63" s="63" t="s">
        <v>40</v>
      </c>
      <c r="T63" s="81"/>
      <c r="U63" s="81"/>
      <c r="V63" s="81"/>
    </row>
    <row r="64" spans="1:22" ht="25.5">
      <c r="A64" s="31">
        <v>36</v>
      </c>
      <c r="B64" s="66" t="s">
        <v>67</v>
      </c>
      <c r="C64" s="99">
        <v>1959</v>
      </c>
      <c r="D64" s="100"/>
      <c r="E64" s="183" t="s">
        <v>39</v>
      </c>
      <c r="F64" s="101">
        <v>2</v>
      </c>
      <c r="G64" s="114">
        <v>2</v>
      </c>
      <c r="H64" s="102">
        <v>609.6</v>
      </c>
      <c r="I64" s="72">
        <v>501.2</v>
      </c>
      <c r="J64" s="72">
        <v>501.2</v>
      </c>
      <c r="K64" s="103">
        <v>16</v>
      </c>
      <c r="L64" s="96">
        <v>1555708</v>
      </c>
      <c r="M64" s="96">
        <v>0</v>
      </c>
      <c r="N64" s="96">
        <v>0</v>
      </c>
      <c r="O64" s="96">
        <v>0</v>
      </c>
      <c r="P64" s="96">
        <f t="shared" si="7"/>
        <v>1555708</v>
      </c>
      <c r="Q64" s="72">
        <f t="shared" si="1"/>
        <v>3103.9664804469276</v>
      </c>
      <c r="R64" s="72">
        <v>5573</v>
      </c>
      <c r="S64" s="63" t="s">
        <v>40</v>
      </c>
      <c r="T64" s="81"/>
      <c r="U64" s="81"/>
      <c r="V64" s="81"/>
    </row>
    <row r="65" spans="1:22" ht="25.5">
      <c r="A65" s="31">
        <v>37</v>
      </c>
      <c r="B65" s="66" t="s">
        <v>68</v>
      </c>
      <c r="C65" s="99">
        <v>1961</v>
      </c>
      <c r="D65" s="100">
        <v>2007</v>
      </c>
      <c r="E65" s="183" t="s">
        <v>39</v>
      </c>
      <c r="F65" s="101">
        <v>2</v>
      </c>
      <c r="G65" s="114">
        <v>2</v>
      </c>
      <c r="H65" s="102">
        <v>678.5</v>
      </c>
      <c r="I65" s="72">
        <v>614.89987000000008</v>
      </c>
      <c r="J65" s="72">
        <v>614.89987000000008</v>
      </c>
      <c r="K65" s="103">
        <v>33</v>
      </c>
      <c r="L65" s="96">
        <v>1148566</v>
      </c>
      <c r="M65" s="96">
        <v>0</v>
      </c>
      <c r="N65" s="96">
        <v>0</v>
      </c>
      <c r="O65" s="96">
        <v>0</v>
      </c>
      <c r="P65" s="96">
        <f t="shared" si="7"/>
        <v>1148566</v>
      </c>
      <c r="Q65" s="72">
        <f t="shared" si="1"/>
        <v>1867.8911088402081</v>
      </c>
      <c r="R65" s="72">
        <v>4776</v>
      </c>
      <c r="S65" s="63" t="s">
        <v>40</v>
      </c>
      <c r="T65" s="81"/>
      <c r="U65" s="81"/>
      <c r="V65" s="81"/>
    </row>
    <row r="66" spans="1:22" ht="25.5">
      <c r="A66" s="31">
        <v>38</v>
      </c>
      <c r="B66" s="66" t="s">
        <v>69</v>
      </c>
      <c r="C66" s="99">
        <v>1961</v>
      </c>
      <c r="D66" s="100">
        <v>2008</v>
      </c>
      <c r="E66" s="183" t="s">
        <v>39</v>
      </c>
      <c r="F66" s="101">
        <v>2</v>
      </c>
      <c r="G66" s="114">
        <v>2</v>
      </c>
      <c r="H66" s="102">
        <v>293</v>
      </c>
      <c r="I66" s="72">
        <v>270.59992999999997</v>
      </c>
      <c r="J66" s="72">
        <v>270.59992999999997</v>
      </c>
      <c r="K66" s="103">
        <v>15</v>
      </c>
      <c r="L66" s="96">
        <v>594983</v>
      </c>
      <c r="M66" s="96">
        <v>0</v>
      </c>
      <c r="N66" s="96">
        <v>0</v>
      </c>
      <c r="O66" s="96">
        <v>0</v>
      </c>
      <c r="P66" s="96">
        <f t="shared" si="7"/>
        <v>594983</v>
      </c>
      <c r="Q66" s="72">
        <f t="shared" si="1"/>
        <v>2198.7551881480535</v>
      </c>
      <c r="R66" s="72">
        <v>4776</v>
      </c>
      <c r="S66" s="63" t="s">
        <v>40</v>
      </c>
      <c r="T66" s="81"/>
      <c r="U66" s="81"/>
      <c r="V66" s="81"/>
    </row>
    <row r="67" spans="1:22" ht="25.5">
      <c r="A67" s="31">
        <v>39</v>
      </c>
      <c r="B67" s="66" t="s">
        <v>70</v>
      </c>
      <c r="C67" s="99">
        <v>1962</v>
      </c>
      <c r="D67" s="100">
        <v>2008</v>
      </c>
      <c r="E67" s="183" t="s">
        <v>39</v>
      </c>
      <c r="F67" s="101">
        <v>2</v>
      </c>
      <c r="G67" s="114">
        <v>2</v>
      </c>
      <c r="H67" s="102">
        <v>645.43594499999995</v>
      </c>
      <c r="I67" s="72">
        <v>586.75994999999989</v>
      </c>
      <c r="J67" s="72">
        <v>586.75994999999989</v>
      </c>
      <c r="K67" s="103">
        <v>32</v>
      </c>
      <c r="L67" s="96">
        <v>1098383</v>
      </c>
      <c r="M67" s="96">
        <v>0</v>
      </c>
      <c r="N67" s="96">
        <v>0</v>
      </c>
      <c r="O67" s="96">
        <v>0</v>
      </c>
      <c r="P67" s="96">
        <f t="shared" si="7"/>
        <v>1098383</v>
      </c>
      <c r="Q67" s="72">
        <f t="shared" si="1"/>
        <v>1871.9460999340536</v>
      </c>
      <c r="R67" s="72">
        <v>4776</v>
      </c>
      <c r="S67" s="63" t="s">
        <v>40</v>
      </c>
      <c r="T67" s="81"/>
      <c r="U67" s="81"/>
      <c r="V67" s="81"/>
    </row>
    <row r="68" spans="1:22" ht="25.5">
      <c r="A68" s="31">
        <v>40</v>
      </c>
      <c r="B68" s="66" t="s">
        <v>71</v>
      </c>
      <c r="C68" s="99">
        <v>1961</v>
      </c>
      <c r="D68" s="100">
        <v>2007</v>
      </c>
      <c r="E68" s="183" t="s">
        <v>39</v>
      </c>
      <c r="F68" s="101">
        <v>2</v>
      </c>
      <c r="G68" s="114">
        <v>2</v>
      </c>
      <c r="H68" s="102">
        <v>299.19997800000004</v>
      </c>
      <c r="I68" s="72">
        <v>271.99997999999999</v>
      </c>
      <c r="J68" s="72">
        <v>271.99997999999999</v>
      </c>
      <c r="K68" s="103">
        <v>17</v>
      </c>
      <c r="L68" s="96">
        <v>597179</v>
      </c>
      <c r="M68" s="96">
        <v>0</v>
      </c>
      <c r="N68" s="96">
        <v>0</v>
      </c>
      <c r="O68" s="96">
        <v>0</v>
      </c>
      <c r="P68" s="96">
        <f t="shared" si="7"/>
        <v>597179</v>
      </c>
      <c r="Q68" s="72">
        <f t="shared" si="1"/>
        <v>2195.511190846411</v>
      </c>
      <c r="R68" s="72">
        <v>4776</v>
      </c>
      <c r="S68" s="63" t="s">
        <v>40</v>
      </c>
      <c r="T68" s="81"/>
      <c r="U68" s="81"/>
      <c r="V68" s="81"/>
    </row>
    <row r="69" spans="1:22" ht="25.5">
      <c r="A69" s="31">
        <v>41</v>
      </c>
      <c r="B69" s="66" t="s">
        <v>72</v>
      </c>
      <c r="C69" s="99">
        <v>1960</v>
      </c>
      <c r="D69" s="100"/>
      <c r="E69" s="183" t="s">
        <v>39</v>
      </c>
      <c r="F69" s="101">
        <v>2</v>
      </c>
      <c r="G69" s="114">
        <v>1</v>
      </c>
      <c r="H69" s="102">
        <v>329.3</v>
      </c>
      <c r="I69" s="72">
        <v>297.32112000000001</v>
      </c>
      <c r="J69" s="72">
        <v>297.32112000000001</v>
      </c>
      <c r="K69" s="103">
        <v>17</v>
      </c>
      <c r="L69" s="96">
        <v>767302</v>
      </c>
      <c r="M69" s="96">
        <v>0</v>
      </c>
      <c r="N69" s="96">
        <v>0</v>
      </c>
      <c r="O69" s="96">
        <v>0</v>
      </c>
      <c r="P69" s="96">
        <f t="shared" si="7"/>
        <v>767302</v>
      </c>
      <c r="Q69" s="72">
        <f t="shared" si="1"/>
        <v>2580.7181138023425</v>
      </c>
      <c r="R69" s="72">
        <v>4776</v>
      </c>
      <c r="S69" s="63" t="s">
        <v>40</v>
      </c>
      <c r="T69" s="81"/>
      <c r="U69" s="81"/>
      <c r="V69" s="81"/>
    </row>
    <row r="70" spans="1:22" ht="25.5">
      <c r="A70" s="31">
        <v>42</v>
      </c>
      <c r="B70" s="66" t="s">
        <v>73</v>
      </c>
      <c r="C70" s="99">
        <v>1960</v>
      </c>
      <c r="D70" s="100"/>
      <c r="E70" s="183" t="s">
        <v>39</v>
      </c>
      <c r="F70" s="101">
        <v>2</v>
      </c>
      <c r="G70" s="114">
        <v>1</v>
      </c>
      <c r="H70" s="102">
        <v>330.1</v>
      </c>
      <c r="I70" s="72">
        <v>265.39999999999998</v>
      </c>
      <c r="J70" s="72">
        <v>265.39999999999998</v>
      </c>
      <c r="K70" s="103">
        <v>15</v>
      </c>
      <c r="L70" s="96">
        <v>705382</v>
      </c>
      <c r="M70" s="96">
        <v>0</v>
      </c>
      <c r="N70" s="96">
        <v>0</v>
      </c>
      <c r="O70" s="96">
        <v>0</v>
      </c>
      <c r="P70" s="96">
        <f t="shared" si="7"/>
        <v>705382</v>
      </c>
      <c r="Q70" s="72">
        <f t="shared" si="1"/>
        <v>2657.8070836473248</v>
      </c>
      <c r="R70" s="72">
        <v>4776</v>
      </c>
      <c r="S70" s="63" t="s">
        <v>40</v>
      </c>
      <c r="T70" s="81"/>
      <c r="U70" s="81"/>
      <c r="V70" s="81"/>
    </row>
    <row r="71" spans="1:22" ht="25.5">
      <c r="A71" s="31">
        <v>43</v>
      </c>
      <c r="B71" s="66" t="s">
        <v>74</v>
      </c>
      <c r="C71" s="99">
        <v>1962</v>
      </c>
      <c r="D71" s="100"/>
      <c r="E71" s="183" t="s">
        <v>39</v>
      </c>
      <c r="F71" s="101">
        <v>2</v>
      </c>
      <c r="G71" s="114">
        <v>1</v>
      </c>
      <c r="H71" s="102">
        <v>411.9</v>
      </c>
      <c r="I71" s="72">
        <v>376.1</v>
      </c>
      <c r="J71" s="72">
        <v>376.1</v>
      </c>
      <c r="K71" s="103">
        <v>12</v>
      </c>
      <c r="L71" s="96">
        <v>1095245</v>
      </c>
      <c r="M71" s="96">
        <v>0</v>
      </c>
      <c r="N71" s="96">
        <v>0</v>
      </c>
      <c r="O71" s="96">
        <v>0</v>
      </c>
      <c r="P71" s="96">
        <f t="shared" si="7"/>
        <v>1095245</v>
      </c>
      <c r="Q71" s="72">
        <f t="shared" si="1"/>
        <v>2912.1111406540813</v>
      </c>
      <c r="R71" s="72">
        <v>5573</v>
      </c>
      <c r="S71" s="63" t="s">
        <v>40</v>
      </c>
      <c r="T71" s="81"/>
      <c r="U71" s="81"/>
      <c r="V71" s="81"/>
    </row>
    <row r="72" spans="1:22" ht="25.5">
      <c r="A72" s="31">
        <v>44</v>
      </c>
      <c r="B72" s="66" t="s">
        <v>75</v>
      </c>
      <c r="C72" s="99">
        <v>1960</v>
      </c>
      <c r="D72" s="100"/>
      <c r="E72" s="183" t="s">
        <v>39</v>
      </c>
      <c r="F72" s="101">
        <v>2</v>
      </c>
      <c r="G72" s="114">
        <v>1</v>
      </c>
      <c r="H72" s="102">
        <v>338.79997800000001</v>
      </c>
      <c r="I72" s="72">
        <v>307.99997999999999</v>
      </c>
      <c r="J72" s="72">
        <v>307.99997999999999</v>
      </c>
      <c r="K72" s="103">
        <v>21</v>
      </c>
      <c r="L72" s="96">
        <v>890863</v>
      </c>
      <c r="M72" s="96">
        <v>0</v>
      </c>
      <c r="N72" s="96">
        <v>0</v>
      </c>
      <c r="O72" s="96">
        <v>0</v>
      </c>
      <c r="P72" s="96">
        <f t="shared" si="7"/>
        <v>890863</v>
      </c>
      <c r="Q72" s="72">
        <f t="shared" si="1"/>
        <v>2892.412525481333</v>
      </c>
      <c r="R72" s="72">
        <v>5573</v>
      </c>
      <c r="S72" s="63" t="s">
        <v>40</v>
      </c>
      <c r="T72" s="81"/>
      <c r="U72" s="81"/>
      <c r="V72" s="81"/>
    </row>
    <row r="73" spans="1:22" ht="25.5">
      <c r="A73" s="31">
        <v>45</v>
      </c>
      <c r="B73" s="66" t="s">
        <v>76</v>
      </c>
      <c r="C73" s="99">
        <v>1960</v>
      </c>
      <c r="D73" s="100"/>
      <c r="E73" s="183" t="s">
        <v>39</v>
      </c>
      <c r="F73" s="101">
        <v>2</v>
      </c>
      <c r="G73" s="114">
        <v>2</v>
      </c>
      <c r="H73" s="102">
        <v>290.29000000000002</v>
      </c>
      <c r="I73" s="72">
        <v>263.89999999999998</v>
      </c>
      <c r="J73" s="72">
        <v>263.89999999999998</v>
      </c>
      <c r="K73" s="103">
        <v>12</v>
      </c>
      <c r="L73" s="96">
        <v>76666</v>
      </c>
      <c r="M73" s="96">
        <v>0</v>
      </c>
      <c r="N73" s="96">
        <v>0</v>
      </c>
      <c r="O73" s="96">
        <v>0</v>
      </c>
      <c r="P73" s="96">
        <f t="shared" si="7"/>
        <v>76666</v>
      </c>
      <c r="Q73" s="72">
        <f t="shared" si="1"/>
        <v>290.51155740810918</v>
      </c>
      <c r="R73" s="72">
        <v>1050</v>
      </c>
      <c r="S73" s="63" t="s">
        <v>40</v>
      </c>
      <c r="T73" s="81"/>
      <c r="U73" s="81"/>
      <c r="V73" s="81"/>
    </row>
    <row r="74" spans="1:22" ht="25.5">
      <c r="A74" s="31">
        <v>46</v>
      </c>
      <c r="B74" s="66" t="s">
        <v>77</v>
      </c>
      <c r="C74" s="99">
        <v>1976</v>
      </c>
      <c r="D74" s="100"/>
      <c r="E74" s="183" t="s">
        <v>39</v>
      </c>
      <c r="F74" s="101">
        <v>3</v>
      </c>
      <c r="G74" s="114">
        <v>2</v>
      </c>
      <c r="H74" s="102">
        <v>1261</v>
      </c>
      <c r="I74" s="72">
        <v>1057.0999999999999</v>
      </c>
      <c r="J74" s="72">
        <v>1057.0999999999999</v>
      </c>
      <c r="K74" s="103">
        <v>49</v>
      </c>
      <c r="L74" s="96">
        <v>2899978</v>
      </c>
      <c r="M74" s="96">
        <v>0</v>
      </c>
      <c r="N74" s="96">
        <v>0</v>
      </c>
      <c r="O74" s="96">
        <v>0</v>
      </c>
      <c r="P74" s="96">
        <f t="shared" si="7"/>
        <v>2899978</v>
      </c>
      <c r="Q74" s="72">
        <f t="shared" si="1"/>
        <v>2743.3336486614326</v>
      </c>
      <c r="R74" s="72">
        <v>4393</v>
      </c>
      <c r="S74" s="63" t="s">
        <v>40</v>
      </c>
      <c r="T74" s="81"/>
      <c r="U74" s="81"/>
      <c r="V74" s="81"/>
    </row>
    <row r="75" spans="1:22" ht="25.5">
      <c r="A75" s="31">
        <v>47</v>
      </c>
      <c r="B75" s="142" t="s">
        <v>308</v>
      </c>
      <c r="C75" s="31">
        <v>1917</v>
      </c>
      <c r="D75" s="31"/>
      <c r="E75" s="183" t="s">
        <v>39</v>
      </c>
      <c r="F75" s="82">
        <v>2</v>
      </c>
      <c r="G75" s="82">
        <v>1</v>
      </c>
      <c r="H75" s="72">
        <v>255.7</v>
      </c>
      <c r="I75" s="72">
        <v>243.5</v>
      </c>
      <c r="J75" s="72">
        <v>243.5</v>
      </c>
      <c r="K75" s="97">
        <v>13</v>
      </c>
      <c r="L75" s="96">
        <v>924757</v>
      </c>
      <c r="M75" s="96">
        <v>0</v>
      </c>
      <c r="N75" s="96">
        <v>0</v>
      </c>
      <c r="O75" s="96">
        <v>0</v>
      </c>
      <c r="P75" s="96">
        <f t="shared" si="7"/>
        <v>924757</v>
      </c>
      <c r="Q75" s="72">
        <f t="shared" si="1"/>
        <v>3797.7700205338811</v>
      </c>
      <c r="R75" s="72">
        <v>4415</v>
      </c>
      <c r="S75" s="63" t="s">
        <v>40</v>
      </c>
      <c r="T75" s="81"/>
      <c r="U75" s="81"/>
      <c r="V75" s="81"/>
    </row>
    <row r="76" spans="1:22" ht="25.5">
      <c r="A76" s="31">
        <v>48</v>
      </c>
      <c r="B76" s="142" t="s">
        <v>317</v>
      </c>
      <c r="C76" s="31">
        <v>1961</v>
      </c>
      <c r="D76" s="31"/>
      <c r="E76" s="183" t="s">
        <v>39</v>
      </c>
      <c r="F76" s="82">
        <v>2</v>
      </c>
      <c r="G76" s="82">
        <v>1</v>
      </c>
      <c r="H76" s="72">
        <v>233.9</v>
      </c>
      <c r="I76" s="72">
        <v>170.1</v>
      </c>
      <c r="J76" s="72">
        <v>170.1</v>
      </c>
      <c r="K76" s="97">
        <v>11</v>
      </c>
      <c r="L76" s="96">
        <v>397668</v>
      </c>
      <c r="M76" s="96">
        <v>0</v>
      </c>
      <c r="N76" s="96">
        <v>0</v>
      </c>
      <c r="O76" s="96">
        <v>0</v>
      </c>
      <c r="P76" s="96">
        <f t="shared" si="7"/>
        <v>397668</v>
      </c>
      <c r="Q76" s="72">
        <f t="shared" si="1"/>
        <v>2337.8483245149914</v>
      </c>
      <c r="R76" s="72">
        <v>2759</v>
      </c>
      <c r="S76" s="63" t="s">
        <v>40</v>
      </c>
      <c r="T76" s="81"/>
      <c r="U76" s="81"/>
      <c r="V76" s="81"/>
    </row>
    <row r="77" spans="1:22" ht="25.5">
      <c r="A77" s="31">
        <v>49</v>
      </c>
      <c r="B77" s="142" t="s">
        <v>309</v>
      </c>
      <c r="C77" s="31">
        <v>1917</v>
      </c>
      <c r="D77" s="31"/>
      <c r="E77" s="183" t="s">
        <v>39</v>
      </c>
      <c r="F77" s="82">
        <v>2</v>
      </c>
      <c r="G77" s="82">
        <v>1</v>
      </c>
      <c r="H77" s="72">
        <v>346.8</v>
      </c>
      <c r="I77" s="72">
        <v>315.3</v>
      </c>
      <c r="J77" s="72">
        <v>315.3</v>
      </c>
      <c r="K77" s="97">
        <v>14</v>
      </c>
      <c r="L77" s="96">
        <v>1248062</v>
      </c>
      <c r="M77" s="96">
        <v>0</v>
      </c>
      <c r="N77" s="96">
        <v>0</v>
      </c>
      <c r="O77" s="96">
        <v>0</v>
      </c>
      <c r="P77" s="96">
        <f t="shared" si="7"/>
        <v>1248062</v>
      </c>
      <c r="Q77" s="72">
        <f t="shared" si="1"/>
        <v>3958.3317475420235</v>
      </c>
      <c r="R77" s="72">
        <v>4415</v>
      </c>
      <c r="S77" s="63" t="s">
        <v>40</v>
      </c>
      <c r="T77" s="81"/>
      <c r="U77" s="81"/>
      <c r="V77" s="81"/>
    </row>
    <row r="78" spans="1:22">
      <c r="A78" s="62" t="s">
        <v>337</v>
      </c>
      <c r="B78" s="141"/>
      <c r="C78" s="88" t="s">
        <v>37</v>
      </c>
      <c r="D78" s="89" t="s">
        <v>37</v>
      </c>
      <c r="E78" s="89" t="s">
        <v>37</v>
      </c>
      <c r="F78" s="86" t="s">
        <v>37</v>
      </c>
      <c r="G78" s="86" t="s">
        <v>37</v>
      </c>
      <c r="H78" s="71">
        <f t="shared" ref="H78:P78" si="8">SUM(H79:H83)</f>
        <v>2210.4</v>
      </c>
      <c r="I78" s="71">
        <f t="shared" si="8"/>
        <v>1965.29989</v>
      </c>
      <c r="J78" s="71">
        <f t="shared" si="8"/>
        <v>1965.29989</v>
      </c>
      <c r="K78" s="90">
        <f t="shared" si="8"/>
        <v>80</v>
      </c>
      <c r="L78" s="71">
        <f t="shared" si="8"/>
        <v>10608951.9</v>
      </c>
      <c r="M78" s="71">
        <f t="shared" si="8"/>
        <v>0</v>
      </c>
      <c r="N78" s="71">
        <f t="shared" si="8"/>
        <v>0</v>
      </c>
      <c r="O78" s="71">
        <f t="shared" si="8"/>
        <v>0</v>
      </c>
      <c r="P78" s="71">
        <f t="shared" si="8"/>
        <v>10608951.9</v>
      </c>
      <c r="Q78" s="71">
        <f t="shared" si="1"/>
        <v>5398.1338695337736</v>
      </c>
      <c r="R78" s="71">
        <f>MAX(R79:R83)</f>
        <v>7066</v>
      </c>
      <c r="S78" s="92" t="s">
        <v>37</v>
      </c>
      <c r="T78" s="81"/>
      <c r="U78" s="81"/>
      <c r="V78" s="81"/>
    </row>
    <row r="79" spans="1:22" ht="25.5">
      <c r="A79" s="31">
        <v>50</v>
      </c>
      <c r="B79" s="66" t="s">
        <v>78</v>
      </c>
      <c r="C79" s="31">
        <v>1964</v>
      </c>
      <c r="D79" s="93"/>
      <c r="E79" s="183" t="s">
        <v>39</v>
      </c>
      <c r="F79" s="94">
        <v>2</v>
      </c>
      <c r="G79" s="85">
        <v>2</v>
      </c>
      <c r="H79" s="73">
        <v>447.9</v>
      </c>
      <c r="I79" s="116">
        <v>403.2</v>
      </c>
      <c r="J79" s="72">
        <v>403.2</v>
      </c>
      <c r="K79" s="95">
        <v>8</v>
      </c>
      <c r="L79" s="96">
        <v>2120425</v>
      </c>
      <c r="M79" s="96">
        <v>0</v>
      </c>
      <c r="N79" s="96">
        <v>0</v>
      </c>
      <c r="O79" s="96">
        <v>0</v>
      </c>
      <c r="P79" s="96">
        <f>L79</f>
        <v>2120425</v>
      </c>
      <c r="Q79" s="72">
        <f t="shared" si="1"/>
        <v>5258.990575396826</v>
      </c>
      <c r="R79" s="72">
        <v>5857</v>
      </c>
      <c r="S79" s="63" t="s">
        <v>40</v>
      </c>
      <c r="T79" s="81"/>
      <c r="U79" s="81"/>
      <c r="V79" s="81"/>
    </row>
    <row r="80" spans="1:22" ht="25.5">
      <c r="A80" s="31">
        <v>51</v>
      </c>
      <c r="B80" s="66" t="s">
        <v>79</v>
      </c>
      <c r="C80" s="31">
        <v>1967</v>
      </c>
      <c r="D80" s="93"/>
      <c r="E80" s="183" t="s">
        <v>39</v>
      </c>
      <c r="F80" s="94">
        <v>2</v>
      </c>
      <c r="G80" s="85">
        <v>2</v>
      </c>
      <c r="H80" s="73">
        <v>653.29999999999995</v>
      </c>
      <c r="I80" s="116">
        <v>608.29999999999995</v>
      </c>
      <c r="J80" s="72">
        <v>608.29999999999995</v>
      </c>
      <c r="K80" s="95">
        <v>21</v>
      </c>
      <c r="L80" s="96">
        <v>3634589</v>
      </c>
      <c r="M80" s="96">
        <v>0</v>
      </c>
      <c r="N80" s="96">
        <v>0</v>
      </c>
      <c r="O80" s="96">
        <v>0</v>
      </c>
      <c r="P80" s="96">
        <f>L80</f>
        <v>3634589</v>
      </c>
      <c r="Q80" s="72">
        <f t="shared" si="1"/>
        <v>5974.9942462600693</v>
      </c>
      <c r="R80" s="72">
        <v>6957</v>
      </c>
      <c r="S80" s="63" t="s">
        <v>40</v>
      </c>
      <c r="T80" s="81"/>
      <c r="U80" s="81"/>
      <c r="V80" s="81"/>
    </row>
    <row r="81" spans="1:22" ht="25.5">
      <c r="A81" s="31">
        <v>52</v>
      </c>
      <c r="B81" s="66" t="s">
        <v>80</v>
      </c>
      <c r="C81" s="31">
        <v>1971</v>
      </c>
      <c r="D81" s="117"/>
      <c r="E81" s="183" t="s">
        <v>39</v>
      </c>
      <c r="F81" s="118">
        <v>2</v>
      </c>
      <c r="G81" s="118">
        <v>2</v>
      </c>
      <c r="H81" s="119">
        <v>369.5</v>
      </c>
      <c r="I81" s="116">
        <v>347.7</v>
      </c>
      <c r="J81" s="72">
        <v>347.7</v>
      </c>
      <c r="K81" s="120">
        <v>22</v>
      </c>
      <c r="L81" s="96">
        <v>2077504</v>
      </c>
      <c r="M81" s="96">
        <v>0</v>
      </c>
      <c r="N81" s="96">
        <v>0</v>
      </c>
      <c r="O81" s="96">
        <v>0</v>
      </c>
      <c r="P81" s="96">
        <f>L81</f>
        <v>2077504</v>
      </c>
      <c r="Q81" s="72">
        <f t="shared" si="1"/>
        <v>5974.9899338510213</v>
      </c>
      <c r="R81" s="72">
        <v>6957</v>
      </c>
      <c r="S81" s="63" t="s">
        <v>40</v>
      </c>
      <c r="T81" s="81"/>
      <c r="U81" s="81"/>
      <c r="V81" s="81"/>
    </row>
    <row r="82" spans="1:22" ht="25.5">
      <c r="A82" s="31">
        <v>53</v>
      </c>
      <c r="B82" s="66" t="s">
        <v>307</v>
      </c>
      <c r="C82" s="31">
        <v>1967</v>
      </c>
      <c r="D82" s="117"/>
      <c r="E82" s="183" t="s">
        <v>39</v>
      </c>
      <c r="F82" s="118">
        <v>2</v>
      </c>
      <c r="G82" s="118">
        <v>1</v>
      </c>
      <c r="H82" s="119">
        <v>306.39999999999998</v>
      </c>
      <c r="I82" s="116">
        <v>214.8</v>
      </c>
      <c r="J82" s="116">
        <v>214.8</v>
      </c>
      <c r="K82" s="120">
        <v>12</v>
      </c>
      <c r="L82" s="96">
        <v>1517773</v>
      </c>
      <c r="M82" s="96">
        <v>0</v>
      </c>
      <c r="N82" s="96">
        <v>0</v>
      </c>
      <c r="O82" s="96">
        <v>0</v>
      </c>
      <c r="P82" s="96">
        <f>L82</f>
        <v>1517773</v>
      </c>
      <c r="Q82" s="72">
        <f t="shared" si="1"/>
        <v>7065.9823091247672</v>
      </c>
      <c r="R82" s="72">
        <v>7066</v>
      </c>
      <c r="S82" s="63" t="s">
        <v>40</v>
      </c>
      <c r="T82" s="81"/>
      <c r="U82" s="81"/>
      <c r="V82" s="81"/>
    </row>
    <row r="83" spans="1:22" ht="25.5">
      <c r="A83" s="31">
        <v>54</v>
      </c>
      <c r="B83" s="23" t="s">
        <v>354</v>
      </c>
      <c r="C83" s="31">
        <v>1964</v>
      </c>
      <c r="D83" s="93"/>
      <c r="E83" s="183" t="s">
        <v>39</v>
      </c>
      <c r="F83" s="121">
        <v>2</v>
      </c>
      <c r="G83" s="93">
        <v>2</v>
      </c>
      <c r="H83" s="73">
        <v>433.3</v>
      </c>
      <c r="I83" s="72">
        <v>391.29989</v>
      </c>
      <c r="J83" s="72">
        <v>391.29989</v>
      </c>
      <c r="K83" s="95">
        <v>17</v>
      </c>
      <c r="L83" s="96">
        <v>1258660.8999999999</v>
      </c>
      <c r="M83" s="96">
        <v>0</v>
      </c>
      <c r="N83" s="96">
        <v>0</v>
      </c>
      <c r="O83" s="96">
        <v>0</v>
      </c>
      <c r="P83" s="96">
        <f>L83</f>
        <v>1258660.8999999999</v>
      </c>
      <c r="Q83" s="72">
        <f t="shared" si="1"/>
        <v>3216.614499942742</v>
      </c>
      <c r="R83" s="72">
        <v>4302</v>
      </c>
      <c r="S83" s="63" t="s">
        <v>40</v>
      </c>
      <c r="T83" s="81"/>
      <c r="U83" s="81"/>
      <c r="V83" s="81"/>
    </row>
    <row r="84" spans="1:22">
      <c r="A84" s="62" t="s">
        <v>338</v>
      </c>
      <c r="B84" s="141"/>
      <c r="C84" s="88" t="s">
        <v>37</v>
      </c>
      <c r="D84" s="89" t="s">
        <v>37</v>
      </c>
      <c r="E84" s="89" t="s">
        <v>37</v>
      </c>
      <c r="F84" s="86" t="s">
        <v>37</v>
      </c>
      <c r="G84" s="86" t="s">
        <v>37</v>
      </c>
      <c r="H84" s="71">
        <f t="shared" ref="H84:P84" si="9">SUM(H85:H86)</f>
        <v>860.3</v>
      </c>
      <c r="I84" s="71">
        <f t="shared" si="9"/>
        <v>802.59999999999991</v>
      </c>
      <c r="J84" s="71">
        <f t="shared" si="9"/>
        <v>670.41</v>
      </c>
      <c r="K84" s="90">
        <f t="shared" si="9"/>
        <v>40</v>
      </c>
      <c r="L84" s="71">
        <f t="shared" si="9"/>
        <v>1673586.57</v>
      </c>
      <c r="M84" s="71">
        <f t="shared" si="9"/>
        <v>0</v>
      </c>
      <c r="N84" s="71">
        <f t="shared" si="9"/>
        <v>0</v>
      </c>
      <c r="O84" s="71">
        <f t="shared" si="9"/>
        <v>0</v>
      </c>
      <c r="P84" s="71">
        <f t="shared" si="9"/>
        <v>1673586.57</v>
      </c>
      <c r="Q84" s="71">
        <f t="shared" si="1"/>
        <v>2085.2062920508351</v>
      </c>
      <c r="R84" s="71">
        <f>MAX(R85:R86)</f>
        <v>7933</v>
      </c>
      <c r="S84" s="92" t="s">
        <v>37</v>
      </c>
      <c r="T84" s="81"/>
      <c r="U84" s="81"/>
      <c r="V84" s="81"/>
    </row>
    <row r="85" spans="1:22" ht="25.5">
      <c r="A85" s="31">
        <v>55</v>
      </c>
      <c r="B85" s="23" t="s">
        <v>999</v>
      </c>
      <c r="C85" s="31">
        <v>1964</v>
      </c>
      <c r="D85" s="183"/>
      <c r="E85" s="183" t="s">
        <v>39</v>
      </c>
      <c r="F85" s="82">
        <v>3</v>
      </c>
      <c r="G85" s="82">
        <v>1</v>
      </c>
      <c r="H85" s="73">
        <v>613.79999999999995</v>
      </c>
      <c r="I85" s="116">
        <v>576.29999999999995</v>
      </c>
      <c r="J85" s="72">
        <v>484.91999999999996</v>
      </c>
      <c r="K85" s="97">
        <v>28</v>
      </c>
      <c r="L85" s="96">
        <v>1308497</v>
      </c>
      <c r="M85" s="96">
        <v>0</v>
      </c>
      <c r="N85" s="96">
        <v>0</v>
      </c>
      <c r="O85" s="96">
        <v>0</v>
      </c>
      <c r="P85" s="96">
        <f>L85</f>
        <v>1308497</v>
      </c>
      <c r="Q85" s="72">
        <f t="shared" si="1"/>
        <v>2270.513621377755</v>
      </c>
      <c r="R85" s="72">
        <v>6896</v>
      </c>
      <c r="S85" s="63" t="s">
        <v>40</v>
      </c>
      <c r="T85" s="81"/>
      <c r="U85" s="81"/>
      <c r="V85" s="81"/>
    </row>
    <row r="86" spans="1:22" ht="25.5">
      <c r="A86" s="31">
        <v>56</v>
      </c>
      <c r="B86" s="23" t="s">
        <v>304</v>
      </c>
      <c r="C86" s="31">
        <v>1961</v>
      </c>
      <c r="D86" s="31"/>
      <c r="E86" s="183" t="s">
        <v>39</v>
      </c>
      <c r="F86" s="94">
        <v>2</v>
      </c>
      <c r="G86" s="85">
        <v>1</v>
      </c>
      <c r="H86" s="73">
        <v>246.5</v>
      </c>
      <c r="I86" s="72">
        <v>226.3</v>
      </c>
      <c r="J86" s="72">
        <v>185.49</v>
      </c>
      <c r="K86" s="122">
        <v>12</v>
      </c>
      <c r="L86" s="96">
        <v>365089.57</v>
      </c>
      <c r="M86" s="96">
        <v>0</v>
      </c>
      <c r="N86" s="96">
        <v>0</v>
      </c>
      <c r="O86" s="96">
        <v>0</v>
      </c>
      <c r="P86" s="96">
        <f>L86</f>
        <v>365089.57</v>
      </c>
      <c r="Q86" s="72">
        <f t="shared" si="1"/>
        <v>1613.2990278391514</v>
      </c>
      <c r="R86" s="72">
        <v>7933</v>
      </c>
      <c r="S86" s="63" t="s">
        <v>40</v>
      </c>
      <c r="T86" s="81"/>
      <c r="U86" s="81"/>
      <c r="V86" s="81"/>
    </row>
    <row r="87" spans="1:22">
      <c r="A87" s="62" t="s">
        <v>81</v>
      </c>
      <c r="B87" s="141"/>
      <c r="C87" s="88" t="s">
        <v>37</v>
      </c>
      <c r="D87" s="89" t="s">
        <v>37</v>
      </c>
      <c r="E87" s="89" t="s">
        <v>37</v>
      </c>
      <c r="F87" s="86" t="s">
        <v>37</v>
      </c>
      <c r="G87" s="86" t="s">
        <v>37</v>
      </c>
      <c r="H87" s="71">
        <f t="shared" ref="H87:P87" si="10">SUM(H88:H90)</f>
        <v>2004.1</v>
      </c>
      <c r="I87" s="71">
        <f t="shared" si="10"/>
        <v>1881.8999999999999</v>
      </c>
      <c r="J87" s="71">
        <f t="shared" si="10"/>
        <v>1881.8999999999999</v>
      </c>
      <c r="K87" s="90">
        <f t="shared" si="10"/>
        <v>95</v>
      </c>
      <c r="L87" s="71">
        <f t="shared" si="10"/>
        <v>2740170</v>
      </c>
      <c r="M87" s="71">
        <f t="shared" si="10"/>
        <v>0</v>
      </c>
      <c r="N87" s="71">
        <f t="shared" si="10"/>
        <v>0</v>
      </c>
      <c r="O87" s="71">
        <f t="shared" si="10"/>
        <v>0</v>
      </c>
      <c r="P87" s="71">
        <f t="shared" si="10"/>
        <v>2740170</v>
      </c>
      <c r="Q87" s="71">
        <f t="shared" si="1"/>
        <v>1456.0656783038419</v>
      </c>
      <c r="R87" s="71">
        <f>MAX(R88:R90)</f>
        <v>4504</v>
      </c>
      <c r="S87" s="92" t="s">
        <v>37</v>
      </c>
      <c r="T87" s="81"/>
      <c r="U87" s="81"/>
      <c r="V87" s="81"/>
    </row>
    <row r="88" spans="1:22" ht="25.5">
      <c r="A88" s="31">
        <v>57</v>
      </c>
      <c r="B88" s="66" t="s">
        <v>82</v>
      </c>
      <c r="C88" s="31">
        <v>1974</v>
      </c>
      <c r="D88" s="183"/>
      <c r="E88" s="183" t="s">
        <v>39</v>
      </c>
      <c r="F88" s="82">
        <v>2</v>
      </c>
      <c r="G88" s="82">
        <v>2</v>
      </c>
      <c r="H88" s="72">
        <v>755.7</v>
      </c>
      <c r="I88" s="72">
        <v>735.7</v>
      </c>
      <c r="J88" s="72">
        <v>735.7</v>
      </c>
      <c r="K88" s="97">
        <v>51</v>
      </c>
      <c r="L88" s="96">
        <v>1444463</v>
      </c>
      <c r="M88" s="96">
        <v>0</v>
      </c>
      <c r="N88" s="96">
        <v>0</v>
      </c>
      <c r="O88" s="96">
        <v>0</v>
      </c>
      <c r="P88" s="96">
        <f>L88</f>
        <v>1444463</v>
      </c>
      <c r="Q88" s="72">
        <f t="shared" ref="Q88:Q151" si="11">L88/I88</f>
        <v>1963.3858909881744</v>
      </c>
      <c r="R88" s="72">
        <v>4504</v>
      </c>
      <c r="S88" s="63" t="s">
        <v>40</v>
      </c>
      <c r="T88" s="81"/>
      <c r="U88" s="81"/>
      <c r="V88" s="81"/>
    </row>
    <row r="89" spans="1:22" ht="25.5">
      <c r="A89" s="31">
        <v>58</v>
      </c>
      <c r="B89" s="66" t="s">
        <v>83</v>
      </c>
      <c r="C89" s="31">
        <v>1965</v>
      </c>
      <c r="D89" s="183">
        <v>2009</v>
      </c>
      <c r="E89" s="183" t="s">
        <v>39</v>
      </c>
      <c r="F89" s="82">
        <v>2</v>
      </c>
      <c r="G89" s="82">
        <v>2</v>
      </c>
      <c r="H89" s="72">
        <v>526.4</v>
      </c>
      <c r="I89" s="72">
        <v>496.4</v>
      </c>
      <c r="J89" s="72">
        <v>496.4</v>
      </c>
      <c r="K89" s="97">
        <v>21</v>
      </c>
      <c r="L89" s="96">
        <v>762817</v>
      </c>
      <c r="M89" s="96">
        <v>0</v>
      </c>
      <c r="N89" s="96">
        <v>0</v>
      </c>
      <c r="O89" s="96">
        <v>0</v>
      </c>
      <c r="P89" s="96">
        <f>L89</f>
        <v>762817</v>
      </c>
      <c r="Q89" s="72">
        <f t="shared" si="11"/>
        <v>1536.6982272360999</v>
      </c>
      <c r="R89" s="72">
        <v>2589</v>
      </c>
      <c r="S89" s="63" t="s">
        <v>40</v>
      </c>
      <c r="T89" s="81"/>
      <c r="U89" s="81"/>
      <c r="V89" s="81"/>
    </row>
    <row r="90" spans="1:22" ht="25.5">
      <c r="A90" s="31">
        <v>59</v>
      </c>
      <c r="B90" s="23" t="s">
        <v>355</v>
      </c>
      <c r="C90" s="31">
        <v>1972</v>
      </c>
      <c r="D90" s="93">
        <v>2008</v>
      </c>
      <c r="E90" s="183" t="s">
        <v>39</v>
      </c>
      <c r="F90" s="121">
        <v>2</v>
      </c>
      <c r="G90" s="93">
        <v>2</v>
      </c>
      <c r="H90" s="73">
        <v>722</v>
      </c>
      <c r="I90" s="72">
        <v>649.79999999999995</v>
      </c>
      <c r="J90" s="72">
        <v>649.79999999999995</v>
      </c>
      <c r="K90" s="95">
        <v>23</v>
      </c>
      <c r="L90" s="96">
        <v>532890</v>
      </c>
      <c r="M90" s="96">
        <v>0</v>
      </c>
      <c r="N90" s="96">
        <v>0</v>
      </c>
      <c r="O90" s="96">
        <v>0</v>
      </c>
      <c r="P90" s="96">
        <v>532890</v>
      </c>
      <c r="Q90" s="72">
        <f t="shared" si="11"/>
        <v>820.08310249307488</v>
      </c>
      <c r="R90" s="72">
        <v>976</v>
      </c>
      <c r="S90" s="63" t="s">
        <v>40</v>
      </c>
      <c r="T90" s="81"/>
      <c r="U90" s="81"/>
      <c r="V90" s="81"/>
    </row>
    <row r="91" spans="1:22">
      <c r="A91" s="62" t="s">
        <v>346</v>
      </c>
      <c r="B91" s="141"/>
      <c r="C91" s="88" t="s">
        <v>37</v>
      </c>
      <c r="D91" s="89" t="s">
        <v>37</v>
      </c>
      <c r="E91" s="89" t="s">
        <v>37</v>
      </c>
      <c r="F91" s="86" t="s">
        <v>37</v>
      </c>
      <c r="G91" s="86" t="s">
        <v>37</v>
      </c>
      <c r="H91" s="71">
        <f t="shared" ref="H91:P91" si="12">SUM(H92:H123)</f>
        <v>61460.229999999996</v>
      </c>
      <c r="I91" s="71">
        <f t="shared" si="12"/>
        <v>53967.8</v>
      </c>
      <c r="J91" s="71">
        <f t="shared" si="12"/>
        <v>53645.4</v>
      </c>
      <c r="K91" s="90">
        <f t="shared" si="12"/>
        <v>2311</v>
      </c>
      <c r="L91" s="71">
        <f t="shared" si="12"/>
        <v>67162894.159999996</v>
      </c>
      <c r="M91" s="71">
        <f t="shared" si="12"/>
        <v>0</v>
      </c>
      <c r="N91" s="71">
        <f t="shared" si="12"/>
        <v>0</v>
      </c>
      <c r="O91" s="71">
        <f t="shared" si="12"/>
        <v>0</v>
      </c>
      <c r="P91" s="71">
        <f t="shared" si="12"/>
        <v>67162894.159999996</v>
      </c>
      <c r="Q91" s="71">
        <f t="shared" si="11"/>
        <v>1244.499389636042</v>
      </c>
      <c r="R91" s="71">
        <f>MAX(R92:R123)</f>
        <v>8014</v>
      </c>
      <c r="S91" s="92" t="s">
        <v>37</v>
      </c>
      <c r="T91" s="81"/>
      <c r="U91" s="81"/>
      <c r="V91" s="81"/>
    </row>
    <row r="92" spans="1:22" ht="25.5">
      <c r="A92" s="31">
        <v>60</v>
      </c>
      <c r="B92" s="66" t="s">
        <v>84</v>
      </c>
      <c r="C92" s="31">
        <v>1960</v>
      </c>
      <c r="D92" s="183"/>
      <c r="E92" s="183" t="s">
        <v>39</v>
      </c>
      <c r="F92" s="82">
        <v>2</v>
      </c>
      <c r="G92" s="82">
        <v>1</v>
      </c>
      <c r="H92" s="72">
        <v>551.83000000000004</v>
      </c>
      <c r="I92" s="72">
        <v>509.02</v>
      </c>
      <c r="J92" s="72">
        <v>509.02</v>
      </c>
      <c r="K92" s="97">
        <v>27</v>
      </c>
      <c r="L92" s="96">
        <v>1814686</v>
      </c>
      <c r="M92" s="96">
        <v>0</v>
      </c>
      <c r="N92" s="96">
        <v>0</v>
      </c>
      <c r="O92" s="96">
        <v>0</v>
      </c>
      <c r="P92" s="96">
        <f t="shared" ref="P92:P123" si="13">L92</f>
        <v>1814686</v>
      </c>
      <c r="Q92" s="72">
        <f t="shared" si="11"/>
        <v>3565.0583474126756</v>
      </c>
      <c r="R92" s="72">
        <v>5083</v>
      </c>
      <c r="S92" s="63" t="s">
        <v>40</v>
      </c>
      <c r="T92" s="81"/>
      <c r="U92" s="81"/>
      <c r="V92" s="81"/>
    </row>
    <row r="93" spans="1:22" ht="25.5">
      <c r="A93" s="31">
        <v>61</v>
      </c>
      <c r="B93" s="66" t="s">
        <v>85</v>
      </c>
      <c r="C93" s="31">
        <v>1960</v>
      </c>
      <c r="D93" s="183"/>
      <c r="E93" s="183" t="s">
        <v>39</v>
      </c>
      <c r="F93" s="82">
        <v>2</v>
      </c>
      <c r="G93" s="82">
        <v>1</v>
      </c>
      <c r="H93" s="72">
        <v>551.6</v>
      </c>
      <c r="I93" s="72">
        <v>507.41</v>
      </c>
      <c r="J93" s="72">
        <v>507.41</v>
      </c>
      <c r="K93" s="97">
        <v>25</v>
      </c>
      <c r="L93" s="96">
        <v>1814671</v>
      </c>
      <c r="M93" s="96">
        <v>0</v>
      </c>
      <c r="N93" s="96">
        <v>0</v>
      </c>
      <c r="O93" s="96">
        <v>0</v>
      </c>
      <c r="P93" s="96">
        <f t="shared" si="13"/>
        <v>1814671</v>
      </c>
      <c r="Q93" s="72">
        <f t="shared" si="11"/>
        <v>3576.3406318361876</v>
      </c>
      <c r="R93" s="72">
        <v>5083</v>
      </c>
      <c r="S93" s="63" t="s">
        <v>40</v>
      </c>
      <c r="T93" s="81"/>
      <c r="U93" s="81"/>
      <c r="V93" s="81"/>
    </row>
    <row r="94" spans="1:22" ht="25.5">
      <c r="A94" s="31">
        <v>62</v>
      </c>
      <c r="B94" s="66" t="s">
        <v>86</v>
      </c>
      <c r="C94" s="31">
        <v>1960</v>
      </c>
      <c r="D94" s="183"/>
      <c r="E94" s="183" t="s">
        <v>39</v>
      </c>
      <c r="F94" s="82">
        <v>2</v>
      </c>
      <c r="G94" s="82">
        <v>1</v>
      </c>
      <c r="H94" s="72">
        <v>552.45000000000005</v>
      </c>
      <c r="I94" s="72">
        <v>508.68</v>
      </c>
      <c r="J94" s="72">
        <v>508.68</v>
      </c>
      <c r="K94" s="97">
        <v>19</v>
      </c>
      <c r="L94" s="96">
        <v>1814683</v>
      </c>
      <c r="M94" s="96">
        <v>0</v>
      </c>
      <c r="N94" s="96">
        <v>0</v>
      </c>
      <c r="O94" s="96">
        <v>0</v>
      </c>
      <c r="P94" s="96">
        <f t="shared" si="13"/>
        <v>1814683</v>
      </c>
      <c r="Q94" s="72">
        <f t="shared" si="11"/>
        <v>3567.435322796257</v>
      </c>
      <c r="R94" s="72">
        <v>5083</v>
      </c>
      <c r="S94" s="63" t="s">
        <v>40</v>
      </c>
      <c r="T94" s="81"/>
      <c r="U94" s="81"/>
      <c r="V94" s="81"/>
    </row>
    <row r="95" spans="1:22" ht="25.5">
      <c r="A95" s="31">
        <v>63</v>
      </c>
      <c r="B95" s="66" t="s">
        <v>87</v>
      </c>
      <c r="C95" s="31">
        <v>1963</v>
      </c>
      <c r="D95" s="183"/>
      <c r="E95" s="183" t="s">
        <v>39</v>
      </c>
      <c r="F95" s="82">
        <v>5</v>
      </c>
      <c r="G95" s="82">
        <v>3</v>
      </c>
      <c r="H95" s="72">
        <v>3829.2</v>
      </c>
      <c r="I95" s="72">
        <v>3032.97</v>
      </c>
      <c r="J95" s="72">
        <v>3032.97</v>
      </c>
      <c r="K95" s="97">
        <v>162</v>
      </c>
      <c r="L95" s="96">
        <v>2778471</v>
      </c>
      <c r="M95" s="96">
        <v>0</v>
      </c>
      <c r="N95" s="96">
        <v>0</v>
      </c>
      <c r="O95" s="96">
        <v>0</v>
      </c>
      <c r="P95" s="96">
        <f t="shared" si="13"/>
        <v>2778471</v>
      </c>
      <c r="Q95" s="72">
        <f t="shared" si="11"/>
        <v>916.08917991275882</v>
      </c>
      <c r="R95" s="72">
        <v>1575</v>
      </c>
      <c r="S95" s="63" t="s">
        <v>40</v>
      </c>
      <c r="T95" s="81"/>
      <c r="U95" s="81"/>
      <c r="V95" s="81"/>
    </row>
    <row r="96" spans="1:22" ht="25.5">
      <c r="A96" s="31">
        <v>64</v>
      </c>
      <c r="B96" s="66" t="s">
        <v>88</v>
      </c>
      <c r="C96" s="31">
        <v>1960</v>
      </c>
      <c r="D96" s="183"/>
      <c r="E96" s="183" t="s">
        <v>39</v>
      </c>
      <c r="F96" s="82">
        <v>2</v>
      </c>
      <c r="G96" s="82">
        <v>1</v>
      </c>
      <c r="H96" s="72">
        <v>551.20000000000005</v>
      </c>
      <c r="I96" s="72">
        <v>509.17</v>
      </c>
      <c r="J96" s="72">
        <v>509.17</v>
      </c>
      <c r="K96" s="97">
        <v>22</v>
      </c>
      <c r="L96" s="96">
        <v>1814687</v>
      </c>
      <c r="M96" s="96">
        <v>0</v>
      </c>
      <c r="N96" s="96">
        <v>0</v>
      </c>
      <c r="O96" s="96">
        <v>0</v>
      </c>
      <c r="P96" s="96">
        <f t="shared" si="13"/>
        <v>1814687</v>
      </c>
      <c r="Q96" s="72">
        <f t="shared" si="11"/>
        <v>3564.0100555806507</v>
      </c>
      <c r="R96" s="72">
        <v>5083</v>
      </c>
      <c r="S96" s="63" t="s">
        <v>40</v>
      </c>
      <c r="T96" s="81"/>
      <c r="U96" s="81"/>
      <c r="V96" s="81"/>
    </row>
    <row r="97" spans="1:22" ht="25.5">
      <c r="A97" s="31">
        <v>65</v>
      </c>
      <c r="B97" s="66" t="s">
        <v>89</v>
      </c>
      <c r="C97" s="31">
        <v>1965</v>
      </c>
      <c r="D97" s="183"/>
      <c r="E97" s="183" t="s">
        <v>39</v>
      </c>
      <c r="F97" s="82">
        <v>2</v>
      </c>
      <c r="G97" s="82">
        <v>2</v>
      </c>
      <c r="H97" s="72">
        <v>394.2</v>
      </c>
      <c r="I97" s="72">
        <v>340.5</v>
      </c>
      <c r="J97" s="72">
        <v>340.5</v>
      </c>
      <c r="K97" s="97">
        <v>19</v>
      </c>
      <c r="L97" s="96">
        <v>1314639</v>
      </c>
      <c r="M97" s="96">
        <v>0</v>
      </c>
      <c r="N97" s="96">
        <v>0</v>
      </c>
      <c r="O97" s="96">
        <v>0</v>
      </c>
      <c r="P97" s="96">
        <f t="shared" si="13"/>
        <v>1314639</v>
      </c>
      <c r="Q97" s="72">
        <f t="shared" si="11"/>
        <v>3860.9074889867843</v>
      </c>
      <c r="R97" s="72">
        <v>5083</v>
      </c>
      <c r="S97" s="63" t="s">
        <v>40</v>
      </c>
      <c r="T97" s="81"/>
      <c r="U97" s="81"/>
      <c r="V97" s="81"/>
    </row>
    <row r="98" spans="1:22" ht="25.5">
      <c r="A98" s="31">
        <v>66</v>
      </c>
      <c r="B98" s="66" t="s">
        <v>90</v>
      </c>
      <c r="C98" s="31">
        <v>1964</v>
      </c>
      <c r="D98" s="183"/>
      <c r="E98" s="183" t="s">
        <v>39</v>
      </c>
      <c r="F98" s="82">
        <v>4</v>
      </c>
      <c r="G98" s="82">
        <v>2</v>
      </c>
      <c r="H98" s="72">
        <v>1369.7</v>
      </c>
      <c r="I98" s="72">
        <v>1272.9000000000001</v>
      </c>
      <c r="J98" s="72">
        <v>1272.9000000000001</v>
      </c>
      <c r="K98" s="97">
        <v>60</v>
      </c>
      <c r="L98" s="96">
        <v>2775855</v>
      </c>
      <c r="M98" s="96">
        <v>0</v>
      </c>
      <c r="N98" s="96">
        <v>0</v>
      </c>
      <c r="O98" s="96">
        <v>0</v>
      </c>
      <c r="P98" s="96">
        <f t="shared" si="13"/>
        <v>2775855</v>
      </c>
      <c r="Q98" s="72">
        <f t="shared" si="11"/>
        <v>2180.7329719538061</v>
      </c>
      <c r="R98" s="72">
        <v>5314</v>
      </c>
      <c r="S98" s="63" t="s">
        <v>40</v>
      </c>
      <c r="T98" s="81"/>
      <c r="U98" s="81"/>
      <c r="V98" s="81"/>
    </row>
    <row r="99" spans="1:22" ht="25.5">
      <c r="A99" s="31">
        <v>67</v>
      </c>
      <c r="B99" s="66" t="s">
        <v>91</v>
      </c>
      <c r="C99" s="31">
        <v>1972</v>
      </c>
      <c r="D99" s="183"/>
      <c r="E99" s="183" t="s">
        <v>39</v>
      </c>
      <c r="F99" s="82">
        <v>5</v>
      </c>
      <c r="G99" s="82">
        <v>4</v>
      </c>
      <c r="H99" s="72">
        <v>3147.6</v>
      </c>
      <c r="I99" s="72">
        <v>2892</v>
      </c>
      <c r="J99" s="72">
        <v>2892</v>
      </c>
      <c r="K99" s="97">
        <v>137</v>
      </c>
      <c r="L99" s="96">
        <v>1577486</v>
      </c>
      <c r="M99" s="96">
        <v>0</v>
      </c>
      <c r="N99" s="96">
        <v>0</v>
      </c>
      <c r="O99" s="96">
        <v>0</v>
      </c>
      <c r="P99" s="96">
        <f t="shared" si="13"/>
        <v>1577486</v>
      </c>
      <c r="Q99" s="72">
        <f t="shared" si="11"/>
        <v>545.46542185338865</v>
      </c>
      <c r="R99" s="72">
        <v>910</v>
      </c>
      <c r="S99" s="63" t="s">
        <v>40</v>
      </c>
      <c r="T99" s="81"/>
      <c r="U99" s="81"/>
      <c r="V99" s="81"/>
    </row>
    <row r="100" spans="1:22">
      <c r="A100" s="31">
        <v>68</v>
      </c>
      <c r="B100" s="66" t="s">
        <v>286</v>
      </c>
      <c r="C100" s="31">
        <v>1982</v>
      </c>
      <c r="D100" s="183"/>
      <c r="E100" s="183" t="s">
        <v>92</v>
      </c>
      <c r="F100" s="82">
        <v>3</v>
      </c>
      <c r="G100" s="82">
        <v>3</v>
      </c>
      <c r="H100" s="72">
        <v>1278.7</v>
      </c>
      <c r="I100" s="72">
        <v>964.2</v>
      </c>
      <c r="J100" s="72">
        <v>964.2</v>
      </c>
      <c r="K100" s="97">
        <v>38</v>
      </c>
      <c r="L100" s="96">
        <v>577532</v>
      </c>
      <c r="M100" s="96">
        <v>0</v>
      </c>
      <c r="N100" s="96">
        <v>0</v>
      </c>
      <c r="O100" s="96">
        <v>0</v>
      </c>
      <c r="P100" s="96">
        <f t="shared" si="13"/>
        <v>577532</v>
      </c>
      <c r="Q100" s="72">
        <f t="shared" si="11"/>
        <v>598.97531632441394</v>
      </c>
      <c r="R100" s="72">
        <v>879</v>
      </c>
      <c r="S100" s="63" t="s">
        <v>40</v>
      </c>
      <c r="T100" s="81"/>
      <c r="U100" s="81"/>
      <c r="V100" s="81"/>
    </row>
    <row r="101" spans="1:22" ht="25.5">
      <c r="A101" s="31">
        <v>69</v>
      </c>
      <c r="B101" s="66" t="s">
        <v>93</v>
      </c>
      <c r="C101" s="31">
        <v>1960</v>
      </c>
      <c r="D101" s="183"/>
      <c r="E101" s="183" t="s">
        <v>39</v>
      </c>
      <c r="F101" s="82">
        <v>2</v>
      </c>
      <c r="G101" s="82">
        <v>1</v>
      </c>
      <c r="H101" s="72">
        <v>256.75</v>
      </c>
      <c r="I101" s="72">
        <v>235.75</v>
      </c>
      <c r="J101" s="72">
        <v>235.75</v>
      </c>
      <c r="K101" s="97">
        <v>8</v>
      </c>
      <c r="L101" s="96">
        <v>1002195</v>
      </c>
      <c r="M101" s="96">
        <v>0</v>
      </c>
      <c r="N101" s="96">
        <v>0</v>
      </c>
      <c r="O101" s="96">
        <v>0</v>
      </c>
      <c r="P101" s="96">
        <f t="shared" si="13"/>
        <v>1002195</v>
      </c>
      <c r="Q101" s="72">
        <f t="shared" si="11"/>
        <v>4251.0922587486748</v>
      </c>
      <c r="R101" s="72">
        <v>6151</v>
      </c>
      <c r="S101" s="63" t="s">
        <v>40</v>
      </c>
      <c r="T101" s="81"/>
      <c r="U101" s="81"/>
      <c r="V101" s="81"/>
    </row>
    <row r="102" spans="1:22" ht="25.5">
      <c r="A102" s="31">
        <v>70</v>
      </c>
      <c r="B102" s="66" t="s">
        <v>94</v>
      </c>
      <c r="C102" s="31">
        <v>1961</v>
      </c>
      <c r="D102" s="183"/>
      <c r="E102" s="183" t="s">
        <v>39</v>
      </c>
      <c r="F102" s="82">
        <v>4</v>
      </c>
      <c r="G102" s="82">
        <v>4</v>
      </c>
      <c r="H102" s="72">
        <v>2135.1999999999998</v>
      </c>
      <c r="I102" s="72">
        <v>1989.4</v>
      </c>
      <c r="J102" s="72">
        <v>1989.4</v>
      </c>
      <c r="K102" s="97">
        <v>66</v>
      </c>
      <c r="L102" s="96">
        <v>2132594</v>
      </c>
      <c r="M102" s="96">
        <v>0</v>
      </c>
      <c r="N102" s="96">
        <v>0</v>
      </c>
      <c r="O102" s="96">
        <v>0</v>
      </c>
      <c r="P102" s="96">
        <f t="shared" si="13"/>
        <v>2132594</v>
      </c>
      <c r="Q102" s="72">
        <f t="shared" si="11"/>
        <v>1071.978485975671</v>
      </c>
      <c r="R102" s="72">
        <v>3024</v>
      </c>
      <c r="S102" s="63" t="s">
        <v>40</v>
      </c>
      <c r="T102" s="81"/>
      <c r="U102" s="81"/>
      <c r="V102" s="81"/>
    </row>
    <row r="103" spans="1:22" ht="25.5">
      <c r="A103" s="31">
        <v>71</v>
      </c>
      <c r="B103" s="66" t="s">
        <v>95</v>
      </c>
      <c r="C103" s="31">
        <v>1973</v>
      </c>
      <c r="D103" s="183"/>
      <c r="E103" s="183" t="s">
        <v>39</v>
      </c>
      <c r="F103" s="82">
        <v>5</v>
      </c>
      <c r="G103" s="82">
        <v>4</v>
      </c>
      <c r="H103" s="72">
        <v>3111</v>
      </c>
      <c r="I103" s="72">
        <v>2836.9</v>
      </c>
      <c r="J103" s="72">
        <v>2836.9</v>
      </c>
      <c r="K103" s="97">
        <v>103</v>
      </c>
      <c r="L103" s="96">
        <v>2332493</v>
      </c>
      <c r="M103" s="96">
        <v>0</v>
      </c>
      <c r="N103" s="96">
        <v>0</v>
      </c>
      <c r="O103" s="96">
        <v>0</v>
      </c>
      <c r="P103" s="96">
        <f t="shared" si="13"/>
        <v>2332493</v>
      </c>
      <c r="Q103" s="72">
        <f t="shared" si="11"/>
        <v>822.19782156579367</v>
      </c>
      <c r="R103" s="72">
        <v>1280</v>
      </c>
      <c r="S103" s="63" t="s">
        <v>40</v>
      </c>
      <c r="T103" s="81"/>
      <c r="U103" s="81"/>
      <c r="V103" s="81"/>
    </row>
    <row r="104" spans="1:22">
      <c r="A104" s="31">
        <v>72</v>
      </c>
      <c r="B104" s="66" t="s">
        <v>96</v>
      </c>
      <c r="C104" s="31">
        <v>1988</v>
      </c>
      <c r="D104" s="183">
        <v>2009</v>
      </c>
      <c r="E104" s="183" t="s">
        <v>92</v>
      </c>
      <c r="F104" s="82">
        <v>9</v>
      </c>
      <c r="G104" s="82">
        <v>2</v>
      </c>
      <c r="H104" s="72">
        <v>5353.9</v>
      </c>
      <c r="I104" s="72">
        <v>4092.6</v>
      </c>
      <c r="J104" s="72">
        <v>4092.6</v>
      </c>
      <c r="K104" s="97">
        <v>149</v>
      </c>
      <c r="L104" s="96">
        <v>3427745.48</v>
      </c>
      <c r="M104" s="96">
        <v>0</v>
      </c>
      <c r="N104" s="96">
        <v>0</v>
      </c>
      <c r="O104" s="96">
        <v>0</v>
      </c>
      <c r="P104" s="96">
        <f t="shared" si="13"/>
        <v>3427745.48</v>
      </c>
      <c r="Q104" s="72">
        <f t="shared" si="11"/>
        <v>837.54715339881739</v>
      </c>
      <c r="R104" s="72">
        <v>1212</v>
      </c>
      <c r="S104" s="63" t="s">
        <v>40</v>
      </c>
      <c r="T104" s="81"/>
      <c r="U104" s="81"/>
      <c r="V104" s="81"/>
    </row>
    <row r="105" spans="1:22">
      <c r="A105" s="31">
        <v>73</v>
      </c>
      <c r="B105" s="66" t="s">
        <v>97</v>
      </c>
      <c r="C105" s="31">
        <v>1988</v>
      </c>
      <c r="D105" s="183">
        <v>2009</v>
      </c>
      <c r="E105" s="183" t="s">
        <v>92</v>
      </c>
      <c r="F105" s="82">
        <v>9</v>
      </c>
      <c r="G105" s="82">
        <v>3</v>
      </c>
      <c r="H105" s="72">
        <v>7305.9</v>
      </c>
      <c r="I105" s="72">
        <v>6112.5</v>
      </c>
      <c r="J105" s="72">
        <v>6112.5</v>
      </c>
      <c r="K105" s="97">
        <v>262</v>
      </c>
      <c r="L105" s="96">
        <v>5141618.72</v>
      </c>
      <c r="M105" s="96">
        <v>0</v>
      </c>
      <c r="N105" s="96">
        <v>0</v>
      </c>
      <c r="O105" s="96">
        <v>0</v>
      </c>
      <c r="P105" s="96">
        <f t="shared" si="13"/>
        <v>5141618.72</v>
      </c>
      <c r="Q105" s="72">
        <f t="shared" si="11"/>
        <v>841.16461676891606</v>
      </c>
      <c r="R105" s="72">
        <v>1212</v>
      </c>
      <c r="S105" s="63" t="s">
        <v>40</v>
      </c>
      <c r="T105" s="81"/>
      <c r="U105" s="81"/>
      <c r="V105" s="81"/>
    </row>
    <row r="106" spans="1:22">
      <c r="A106" s="31">
        <v>74</v>
      </c>
      <c r="B106" s="66" t="s">
        <v>98</v>
      </c>
      <c r="C106" s="31">
        <v>1989</v>
      </c>
      <c r="D106" s="183">
        <v>2009</v>
      </c>
      <c r="E106" s="183" t="s">
        <v>92</v>
      </c>
      <c r="F106" s="82">
        <v>10</v>
      </c>
      <c r="G106" s="82">
        <v>4</v>
      </c>
      <c r="H106" s="72">
        <v>10688.5</v>
      </c>
      <c r="I106" s="72">
        <v>9172.5</v>
      </c>
      <c r="J106" s="72">
        <v>9172.5</v>
      </c>
      <c r="K106" s="97">
        <v>419</v>
      </c>
      <c r="L106" s="96">
        <v>7157072.0800000001</v>
      </c>
      <c r="M106" s="96">
        <v>0</v>
      </c>
      <c r="N106" s="96">
        <v>0</v>
      </c>
      <c r="O106" s="96">
        <v>0</v>
      </c>
      <c r="P106" s="96">
        <f t="shared" si="13"/>
        <v>7157072.0800000001</v>
      </c>
      <c r="Q106" s="72">
        <f t="shared" si="11"/>
        <v>780.27496102480245</v>
      </c>
      <c r="R106" s="72">
        <v>1212</v>
      </c>
      <c r="S106" s="63" t="s">
        <v>40</v>
      </c>
      <c r="T106" s="81"/>
      <c r="U106" s="81"/>
      <c r="V106" s="81"/>
    </row>
    <row r="107" spans="1:22" ht="25.5">
      <c r="A107" s="31">
        <v>75</v>
      </c>
      <c r="B107" s="66" t="s">
        <v>99</v>
      </c>
      <c r="C107" s="31">
        <v>1918</v>
      </c>
      <c r="D107" s="183">
        <v>2009</v>
      </c>
      <c r="E107" s="183" t="s">
        <v>39</v>
      </c>
      <c r="F107" s="82">
        <v>2</v>
      </c>
      <c r="G107" s="82">
        <v>2</v>
      </c>
      <c r="H107" s="72">
        <v>517</v>
      </c>
      <c r="I107" s="72">
        <v>492.4</v>
      </c>
      <c r="J107" s="72">
        <v>492.4</v>
      </c>
      <c r="K107" s="97">
        <v>13</v>
      </c>
      <c r="L107" s="96">
        <v>1676991</v>
      </c>
      <c r="M107" s="96">
        <v>0</v>
      </c>
      <c r="N107" s="96">
        <v>0</v>
      </c>
      <c r="O107" s="96">
        <v>0</v>
      </c>
      <c r="P107" s="96">
        <f t="shared" si="13"/>
        <v>1676991</v>
      </c>
      <c r="Q107" s="72">
        <f t="shared" si="11"/>
        <v>3405.7493907392363</v>
      </c>
      <c r="R107" s="72">
        <v>8014</v>
      </c>
      <c r="S107" s="63" t="s">
        <v>40</v>
      </c>
      <c r="T107" s="81"/>
      <c r="U107" s="81"/>
      <c r="V107" s="81"/>
    </row>
    <row r="108" spans="1:22" ht="25.5">
      <c r="A108" s="31">
        <v>76</v>
      </c>
      <c r="B108" s="66" t="s">
        <v>100</v>
      </c>
      <c r="C108" s="31">
        <v>1949</v>
      </c>
      <c r="D108" s="183"/>
      <c r="E108" s="183" t="s">
        <v>39</v>
      </c>
      <c r="F108" s="82">
        <v>2</v>
      </c>
      <c r="G108" s="82">
        <v>2</v>
      </c>
      <c r="H108" s="72">
        <v>351.1</v>
      </c>
      <c r="I108" s="72">
        <v>348.5</v>
      </c>
      <c r="J108" s="72">
        <v>348.5</v>
      </c>
      <c r="K108" s="97">
        <v>17</v>
      </c>
      <c r="L108" s="96">
        <v>1764682</v>
      </c>
      <c r="M108" s="96">
        <v>0</v>
      </c>
      <c r="N108" s="96">
        <v>0</v>
      </c>
      <c r="O108" s="96">
        <v>0</v>
      </c>
      <c r="P108" s="96">
        <f t="shared" si="13"/>
        <v>1764682</v>
      </c>
      <c r="Q108" s="72">
        <f t="shared" si="11"/>
        <v>5063.6499282639888</v>
      </c>
      <c r="R108" s="72">
        <v>6597</v>
      </c>
      <c r="S108" s="63" t="s">
        <v>40</v>
      </c>
      <c r="T108" s="81"/>
      <c r="U108" s="81"/>
      <c r="V108" s="81"/>
    </row>
    <row r="109" spans="1:22" ht="25.5">
      <c r="A109" s="31">
        <v>77</v>
      </c>
      <c r="B109" s="66" t="s">
        <v>101</v>
      </c>
      <c r="C109" s="31">
        <v>1956</v>
      </c>
      <c r="D109" s="183"/>
      <c r="E109" s="183" t="s">
        <v>39</v>
      </c>
      <c r="F109" s="82">
        <v>3</v>
      </c>
      <c r="G109" s="82">
        <v>2</v>
      </c>
      <c r="H109" s="72">
        <v>935</v>
      </c>
      <c r="I109" s="72">
        <v>782</v>
      </c>
      <c r="J109" s="72">
        <v>782</v>
      </c>
      <c r="K109" s="97">
        <v>37</v>
      </c>
      <c r="L109" s="96">
        <v>1683269</v>
      </c>
      <c r="M109" s="96">
        <v>0</v>
      </c>
      <c r="N109" s="96">
        <v>0</v>
      </c>
      <c r="O109" s="96">
        <v>0</v>
      </c>
      <c r="P109" s="96">
        <f t="shared" si="13"/>
        <v>1683269</v>
      </c>
      <c r="Q109" s="72">
        <f t="shared" si="11"/>
        <v>2152.5179028132993</v>
      </c>
      <c r="R109" s="72">
        <v>6445</v>
      </c>
      <c r="S109" s="63" t="s">
        <v>40</v>
      </c>
      <c r="T109" s="81"/>
      <c r="U109" s="81"/>
      <c r="V109" s="81"/>
    </row>
    <row r="110" spans="1:22">
      <c r="A110" s="31">
        <v>78</v>
      </c>
      <c r="B110" s="66" t="s">
        <v>102</v>
      </c>
      <c r="C110" s="31">
        <v>1982</v>
      </c>
      <c r="D110" s="183"/>
      <c r="E110" s="183" t="s">
        <v>92</v>
      </c>
      <c r="F110" s="82">
        <v>5</v>
      </c>
      <c r="G110" s="82">
        <v>6</v>
      </c>
      <c r="H110" s="72">
        <v>4320</v>
      </c>
      <c r="I110" s="72">
        <v>4079.9</v>
      </c>
      <c r="J110" s="72">
        <v>4079.9</v>
      </c>
      <c r="K110" s="97">
        <v>181</v>
      </c>
      <c r="L110" s="96">
        <v>2264937</v>
      </c>
      <c r="M110" s="96">
        <v>0</v>
      </c>
      <c r="N110" s="96">
        <v>0</v>
      </c>
      <c r="O110" s="96">
        <v>0</v>
      </c>
      <c r="P110" s="96">
        <f t="shared" si="13"/>
        <v>2264937</v>
      </c>
      <c r="Q110" s="72">
        <f t="shared" si="11"/>
        <v>555.14522414765065</v>
      </c>
      <c r="R110" s="72">
        <v>910</v>
      </c>
      <c r="S110" s="63" t="s">
        <v>40</v>
      </c>
      <c r="T110" s="81"/>
      <c r="U110" s="81"/>
      <c r="V110" s="81"/>
    </row>
    <row r="111" spans="1:22" ht="25.5">
      <c r="A111" s="31">
        <v>79</v>
      </c>
      <c r="B111" s="66" t="s">
        <v>103</v>
      </c>
      <c r="C111" s="31">
        <v>1961</v>
      </c>
      <c r="D111" s="183"/>
      <c r="E111" s="183" t="s">
        <v>39</v>
      </c>
      <c r="F111" s="82">
        <v>3</v>
      </c>
      <c r="G111" s="82">
        <v>3</v>
      </c>
      <c r="H111" s="72">
        <v>1619</v>
      </c>
      <c r="I111" s="72">
        <v>1505.8</v>
      </c>
      <c r="J111" s="72">
        <v>1505.8</v>
      </c>
      <c r="K111" s="97">
        <v>67</v>
      </c>
      <c r="L111" s="96">
        <v>2239134</v>
      </c>
      <c r="M111" s="96">
        <v>0</v>
      </c>
      <c r="N111" s="96">
        <v>0</v>
      </c>
      <c r="O111" s="96">
        <v>0</v>
      </c>
      <c r="P111" s="96">
        <f t="shared" si="13"/>
        <v>2239134</v>
      </c>
      <c r="Q111" s="72">
        <f t="shared" si="11"/>
        <v>1487.0062425288884</v>
      </c>
      <c r="R111" s="72">
        <v>3610</v>
      </c>
      <c r="S111" s="63" t="s">
        <v>40</v>
      </c>
      <c r="T111" s="81"/>
      <c r="U111" s="81"/>
      <c r="V111" s="81"/>
    </row>
    <row r="112" spans="1:22" ht="25.5">
      <c r="A112" s="31">
        <v>80</v>
      </c>
      <c r="B112" s="66" t="s">
        <v>104</v>
      </c>
      <c r="C112" s="31">
        <v>1960</v>
      </c>
      <c r="D112" s="183"/>
      <c r="E112" s="183" t="s">
        <v>39</v>
      </c>
      <c r="F112" s="82">
        <v>3</v>
      </c>
      <c r="G112" s="82">
        <v>3</v>
      </c>
      <c r="H112" s="72">
        <v>1617.2</v>
      </c>
      <c r="I112" s="72">
        <v>1503.8</v>
      </c>
      <c r="J112" s="72">
        <v>1503.8</v>
      </c>
      <c r="K112" s="97">
        <v>82</v>
      </c>
      <c r="L112" s="96">
        <v>2250500</v>
      </c>
      <c r="M112" s="96">
        <v>0</v>
      </c>
      <c r="N112" s="96">
        <v>0</v>
      </c>
      <c r="O112" s="96">
        <v>0</v>
      </c>
      <c r="P112" s="96">
        <f t="shared" si="13"/>
        <v>2250500</v>
      </c>
      <c r="Q112" s="72">
        <f t="shared" si="11"/>
        <v>1496.5420933634791</v>
      </c>
      <c r="R112" s="72">
        <v>3610</v>
      </c>
      <c r="S112" s="63" t="s">
        <v>40</v>
      </c>
      <c r="T112" s="81"/>
      <c r="U112" s="81"/>
      <c r="V112" s="81"/>
    </row>
    <row r="113" spans="1:22" ht="25.5">
      <c r="A113" s="31">
        <v>81</v>
      </c>
      <c r="B113" s="66" t="s">
        <v>105</v>
      </c>
      <c r="C113" s="31">
        <v>1960</v>
      </c>
      <c r="D113" s="183"/>
      <c r="E113" s="183" t="s">
        <v>39</v>
      </c>
      <c r="F113" s="82">
        <v>3</v>
      </c>
      <c r="G113" s="82">
        <v>3</v>
      </c>
      <c r="H113" s="72">
        <v>1614.2</v>
      </c>
      <c r="I113" s="72">
        <v>1499.5</v>
      </c>
      <c r="J113" s="72">
        <v>1499.5</v>
      </c>
      <c r="K113" s="97">
        <v>54</v>
      </c>
      <c r="L113" s="96">
        <v>3531760</v>
      </c>
      <c r="M113" s="96">
        <v>0</v>
      </c>
      <c r="N113" s="96">
        <v>0</v>
      </c>
      <c r="O113" s="96">
        <v>0</v>
      </c>
      <c r="P113" s="96">
        <f t="shared" si="13"/>
        <v>3531760</v>
      </c>
      <c r="Q113" s="72">
        <f t="shared" si="11"/>
        <v>2355.2917639213069</v>
      </c>
      <c r="R113" s="72">
        <v>5572</v>
      </c>
      <c r="S113" s="63" t="s">
        <v>40</v>
      </c>
      <c r="T113" s="81"/>
      <c r="U113" s="81"/>
      <c r="V113" s="81"/>
    </row>
    <row r="114" spans="1:22" ht="25.5">
      <c r="A114" s="31">
        <v>82</v>
      </c>
      <c r="B114" s="23" t="s">
        <v>301</v>
      </c>
      <c r="C114" s="100">
        <v>1910</v>
      </c>
      <c r="D114" s="100"/>
      <c r="E114" s="110" t="s">
        <v>39</v>
      </c>
      <c r="F114" s="94">
        <v>2</v>
      </c>
      <c r="G114" s="85">
        <v>2</v>
      </c>
      <c r="H114" s="123">
        <v>351</v>
      </c>
      <c r="I114" s="123">
        <v>320</v>
      </c>
      <c r="J114" s="123">
        <v>216.6</v>
      </c>
      <c r="K114" s="103">
        <v>18</v>
      </c>
      <c r="L114" s="96">
        <v>127715</v>
      </c>
      <c r="M114" s="96">
        <v>0</v>
      </c>
      <c r="N114" s="96">
        <v>0</v>
      </c>
      <c r="O114" s="96">
        <v>0</v>
      </c>
      <c r="P114" s="96">
        <f t="shared" si="13"/>
        <v>127715</v>
      </c>
      <c r="Q114" s="72">
        <f t="shared" si="11"/>
        <v>399.109375</v>
      </c>
      <c r="R114" s="72">
        <v>1722</v>
      </c>
      <c r="S114" s="63" t="s">
        <v>40</v>
      </c>
      <c r="T114" s="81"/>
      <c r="U114" s="81"/>
      <c r="V114" s="81"/>
    </row>
    <row r="115" spans="1:22" ht="25.5">
      <c r="A115" s="31">
        <v>83</v>
      </c>
      <c r="B115" s="23" t="s">
        <v>302</v>
      </c>
      <c r="C115" s="100">
        <v>1918</v>
      </c>
      <c r="D115" s="100"/>
      <c r="E115" s="110" t="s">
        <v>39</v>
      </c>
      <c r="F115" s="94">
        <v>1</v>
      </c>
      <c r="G115" s="85">
        <v>3</v>
      </c>
      <c r="H115" s="123">
        <v>458</v>
      </c>
      <c r="I115" s="123">
        <v>416</v>
      </c>
      <c r="J115" s="123">
        <v>197</v>
      </c>
      <c r="K115" s="103">
        <v>27</v>
      </c>
      <c r="L115" s="96">
        <v>76315</v>
      </c>
      <c r="M115" s="96">
        <v>0</v>
      </c>
      <c r="N115" s="96">
        <v>0</v>
      </c>
      <c r="O115" s="96">
        <v>0</v>
      </c>
      <c r="P115" s="96">
        <f t="shared" si="13"/>
        <v>76315</v>
      </c>
      <c r="Q115" s="72">
        <f t="shared" si="11"/>
        <v>183.44951923076923</v>
      </c>
      <c r="R115" s="72">
        <v>1722</v>
      </c>
      <c r="S115" s="63" t="s">
        <v>40</v>
      </c>
      <c r="T115" s="81"/>
      <c r="U115" s="81"/>
      <c r="V115" s="81"/>
    </row>
    <row r="116" spans="1:22" ht="25.5">
      <c r="A116" s="31">
        <v>84</v>
      </c>
      <c r="B116" s="143" t="s">
        <v>305</v>
      </c>
      <c r="C116" s="121">
        <v>1948</v>
      </c>
      <c r="D116" s="31"/>
      <c r="E116" s="183" t="s">
        <v>39</v>
      </c>
      <c r="F116" s="94">
        <v>4</v>
      </c>
      <c r="G116" s="85">
        <v>3</v>
      </c>
      <c r="H116" s="124">
        <v>2119.8000000000002</v>
      </c>
      <c r="I116" s="72">
        <v>2019.2</v>
      </c>
      <c r="J116" s="72">
        <v>2019.2</v>
      </c>
      <c r="K116" s="95">
        <v>67</v>
      </c>
      <c r="L116" s="96">
        <v>7551527</v>
      </c>
      <c r="M116" s="96">
        <v>0</v>
      </c>
      <c r="N116" s="96">
        <v>0</v>
      </c>
      <c r="O116" s="96">
        <v>0</v>
      </c>
      <c r="P116" s="96">
        <f t="shared" si="13"/>
        <v>7551527</v>
      </c>
      <c r="Q116" s="72">
        <f t="shared" si="11"/>
        <v>3739.8608359746431</v>
      </c>
      <c r="R116" s="72">
        <v>6838</v>
      </c>
      <c r="S116" s="63" t="s">
        <v>40</v>
      </c>
      <c r="T116" s="81"/>
      <c r="U116" s="81"/>
      <c r="V116" s="81"/>
    </row>
    <row r="117" spans="1:22" ht="25.5">
      <c r="A117" s="31">
        <v>85</v>
      </c>
      <c r="B117" s="76" t="s">
        <v>356</v>
      </c>
      <c r="C117" s="125">
        <v>1952</v>
      </c>
      <c r="D117" s="121">
        <v>2009</v>
      </c>
      <c r="E117" s="126" t="s">
        <v>39</v>
      </c>
      <c r="F117" s="125">
        <v>3</v>
      </c>
      <c r="G117" s="125">
        <v>3</v>
      </c>
      <c r="H117" s="96">
        <v>2195</v>
      </c>
      <c r="I117" s="96">
        <v>2040.7</v>
      </c>
      <c r="J117" s="96">
        <v>2040.7</v>
      </c>
      <c r="K117" s="127">
        <v>73</v>
      </c>
      <c r="L117" s="96">
        <v>2723307.48</v>
      </c>
      <c r="M117" s="96">
        <v>0</v>
      </c>
      <c r="N117" s="96">
        <v>0</v>
      </c>
      <c r="O117" s="96">
        <v>0</v>
      </c>
      <c r="P117" s="96">
        <f t="shared" si="13"/>
        <v>2723307.48</v>
      </c>
      <c r="Q117" s="72">
        <f t="shared" si="11"/>
        <v>1334.4967315136962</v>
      </c>
      <c r="R117" s="72">
        <v>6158</v>
      </c>
      <c r="S117" s="63" t="s">
        <v>40</v>
      </c>
      <c r="T117" s="81"/>
      <c r="U117" s="81"/>
      <c r="V117" s="81"/>
    </row>
    <row r="118" spans="1:22" ht="25.5">
      <c r="A118" s="31">
        <v>86</v>
      </c>
      <c r="B118" s="77" t="s">
        <v>357</v>
      </c>
      <c r="C118" s="125">
        <v>1952</v>
      </c>
      <c r="D118" s="121">
        <v>2009</v>
      </c>
      <c r="E118" s="126" t="s">
        <v>39</v>
      </c>
      <c r="F118" s="128">
        <v>2</v>
      </c>
      <c r="G118" s="128">
        <v>3</v>
      </c>
      <c r="H118" s="96">
        <v>1458</v>
      </c>
      <c r="I118" s="96">
        <v>1361.4</v>
      </c>
      <c r="J118" s="96">
        <v>1361.4</v>
      </c>
      <c r="K118" s="129">
        <v>52</v>
      </c>
      <c r="L118" s="106">
        <v>970000</v>
      </c>
      <c r="M118" s="96">
        <v>0</v>
      </c>
      <c r="N118" s="96">
        <v>0</v>
      </c>
      <c r="O118" s="96">
        <v>0</v>
      </c>
      <c r="P118" s="96">
        <f t="shared" si="13"/>
        <v>970000</v>
      </c>
      <c r="Q118" s="72">
        <f t="shared" si="11"/>
        <v>712.50183634493897</v>
      </c>
      <c r="R118" s="72">
        <v>1100</v>
      </c>
      <c r="S118" s="63" t="s">
        <v>40</v>
      </c>
      <c r="T118" s="81"/>
      <c r="U118" s="81"/>
      <c r="V118" s="81"/>
    </row>
    <row r="119" spans="1:22" ht="25.5">
      <c r="A119" s="31">
        <v>87</v>
      </c>
      <c r="B119" s="77" t="s">
        <v>358</v>
      </c>
      <c r="C119" s="125">
        <v>1952</v>
      </c>
      <c r="D119" s="121">
        <v>2009</v>
      </c>
      <c r="E119" s="126" t="s">
        <v>39</v>
      </c>
      <c r="F119" s="128">
        <v>2</v>
      </c>
      <c r="G119" s="128">
        <v>3</v>
      </c>
      <c r="H119" s="96">
        <v>1457</v>
      </c>
      <c r="I119" s="96">
        <v>1372.1</v>
      </c>
      <c r="J119" s="96">
        <v>1372.1</v>
      </c>
      <c r="K119" s="129">
        <v>47</v>
      </c>
      <c r="L119" s="106">
        <v>1008563.8</v>
      </c>
      <c r="M119" s="96">
        <v>0</v>
      </c>
      <c r="N119" s="96">
        <v>0</v>
      </c>
      <c r="O119" s="96">
        <v>0</v>
      </c>
      <c r="P119" s="96">
        <f t="shared" si="13"/>
        <v>1008563.8</v>
      </c>
      <c r="Q119" s="72">
        <f t="shared" si="11"/>
        <v>735.05123533270182</v>
      </c>
      <c r="R119" s="72">
        <v>1279</v>
      </c>
      <c r="S119" s="63" t="s">
        <v>40</v>
      </c>
      <c r="T119" s="81"/>
      <c r="U119" s="81"/>
      <c r="V119" s="81"/>
    </row>
    <row r="120" spans="1:22" ht="25.5">
      <c r="A120" s="31">
        <v>88</v>
      </c>
      <c r="B120" s="77" t="s">
        <v>359</v>
      </c>
      <c r="C120" s="31">
        <v>1953</v>
      </c>
      <c r="D120" s="93"/>
      <c r="E120" s="183" t="s">
        <v>39</v>
      </c>
      <c r="F120" s="121">
        <v>2</v>
      </c>
      <c r="G120" s="93">
        <v>1</v>
      </c>
      <c r="H120" s="73">
        <v>555</v>
      </c>
      <c r="I120" s="72">
        <v>518.5</v>
      </c>
      <c r="J120" s="72">
        <v>518.5</v>
      </c>
      <c r="K120" s="95">
        <v>22</v>
      </c>
      <c r="L120" s="96">
        <v>543546</v>
      </c>
      <c r="M120" s="96">
        <v>0</v>
      </c>
      <c r="N120" s="96">
        <v>0</v>
      </c>
      <c r="O120" s="96">
        <v>0</v>
      </c>
      <c r="P120" s="96">
        <f t="shared" si="13"/>
        <v>543546</v>
      </c>
      <c r="Q120" s="72">
        <f t="shared" si="11"/>
        <v>1048.304725168756</v>
      </c>
      <c r="R120" s="72">
        <v>2580</v>
      </c>
      <c r="S120" s="63" t="s">
        <v>40</v>
      </c>
      <c r="T120" s="81"/>
      <c r="U120" s="81"/>
      <c r="V120" s="81"/>
    </row>
    <row r="121" spans="1:22" ht="25.5">
      <c r="A121" s="31">
        <v>89</v>
      </c>
      <c r="B121" s="77" t="s">
        <v>360</v>
      </c>
      <c r="C121" s="31">
        <v>1918</v>
      </c>
      <c r="D121" s="130"/>
      <c r="E121" s="183" t="s">
        <v>39</v>
      </c>
      <c r="F121" s="130">
        <v>2</v>
      </c>
      <c r="G121" s="130">
        <v>1</v>
      </c>
      <c r="H121" s="131">
        <v>156</v>
      </c>
      <c r="I121" s="72">
        <v>123</v>
      </c>
      <c r="J121" s="72">
        <v>123</v>
      </c>
      <c r="K121" s="132">
        <v>11</v>
      </c>
      <c r="L121" s="96">
        <v>259653</v>
      </c>
      <c r="M121" s="96">
        <v>0</v>
      </c>
      <c r="N121" s="96">
        <v>0</v>
      </c>
      <c r="O121" s="96">
        <v>0</v>
      </c>
      <c r="P121" s="96">
        <f t="shared" si="13"/>
        <v>259653</v>
      </c>
      <c r="Q121" s="72">
        <f t="shared" si="11"/>
        <v>2111</v>
      </c>
      <c r="R121" s="72">
        <v>2111</v>
      </c>
      <c r="S121" s="63" t="s">
        <v>40</v>
      </c>
      <c r="T121" s="81"/>
      <c r="U121" s="81"/>
      <c r="V121" s="81"/>
    </row>
    <row r="122" spans="1:22" ht="25.5">
      <c r="A122" s="31">
        <v>90</v>
      </c>
      <c r="B122" s="77" t="s">
        <v>361</v>
      </c>
      <c r="C122" s="31">
        <v>1918</v>
      </c>
      <c r="D122" s="93"/>
      <c r="E122" s="183" t="s">
        <v>39</v>
      </c>
      <c r="F122" s="121">
        <v>2</v>
      </c>
      <c r="G122" s="93">
        <v>1</v>
      </c>
      <c r="H122" s="73">
        <v>408.5</v>
      </c>
      <c r="I122" s="72">
        <v>378.3</v>
      </c>
      <c r="J122" s="72">
        <v>378.3</v>
      </c>
      <c r="K122" s="95">
        <v>17</v>
      </c>
      <c r="L122" s="96">
        <v>651432.6</v>
      </c>
      <c r="M122" s="96">
        <v>0</v>
      </c>
      <c r="N122" s="96">
        <v>0</v>
      </c>
      <c r="O122" s="96">
        <v>0</v>
      </c>
      <c r="P122" s="96">
        <f t="shared" si="13"/>
        <v>651432.6</v>
      </c>
      <c r="Q122" s="72">
        <f t="shared" si="11"/>
        <v>1722</v>
      </c>
      <c r="R122" s="72">
        <v>1722</v>
      </c>
      <c r="S122" s="63" t="s">
        <v>40</v>
      </c>
      <c r="T122" s="81"/>
      <c r="U122" s="81"/>
      <c r="V122" s="81"/>
    </row>
    <row r="123" spans="1:22" ht="25.5">
      <c r="A123" s="31">
        <v>91</v>
      </c>
      <c r="B123" s="77" t="s">
        <v>362</v>
      </c>
      <c r="C123" s="31">
        <v>1952</v>
      </c>
      <c r="D123" s="93"/>
      <c r="E123" s="183" t="s">
        <v>39</v>
      </c>
      <c r="F123" s="121">
        <v>2</v>
      </c>
      <c r="G123" s="93">
        <v>2</v>
      </c>
      <c r="H123" s="73">
        <v>250.7</v>
      </c>
      <c r="I123" s="72">
        <v>230.2</v>
      </c>
      <c r="J123" s="72">
        <v>230.2</v>
      </c>
      <c r="K123" s="95">
        <v>10</v>
      </c>
      <c r="L123" s="96">
        <v>363133</v>
      </c>
      <c r="M123" s="96">
        <v>0</v>
      </c>
      <c r="N123" s="96">
        <v>0</v>
      </c>
      <c r="O123" s="96">
        <v>0</v>
      </c>
      <c r="P123" s="96">
        <f t="shared" si="13"/>
        <v>363133</v>
      </c>
      <c r="Q123" s="72">
        <f t="shared" si="11"/>
        <v>1577.4674196351</v>
      </c>
      <c r="R123" s="72">
        <v>1971</v>
      </c>
      <c r="S123" s="63" t="s">
        <v>40</v>
      </c>
      <c r="T123" s="81"/>
      <c r="U123" s="81"/>
      <c r="V123" s="81"/>
    </row>
    <row r="124" spans="1:22">
      <c r="A124" s="62" t="s">
        <v>339</v>
      </c>
      <c r="B124" s="66"/>
      <c r="C124" s="88" t="s">
        <v>37</v>
      </c>
      <c r="D124" s="89" t="s">
        <v>37</v>
      </c>
      <c r="E124" s="89" t="s">
        <v>37</v>
      </c>
      <c r="F124" s="86" t="s">
        <v>37</v>
      </c>
      <c r="G124" s="86" t="s">
        <v>37</v>
      </c>
      <c r="H124" s="71">
        <f t="shared" ref="H124:P124" si="14">SUM(H125:H128)</f>
        <v>1493.9</v>
      </c>
      <c r="I124" s="71">
        <f t="shared" si="14"/>
        <v>1365.44</v>
      </c>
      <c r="J124" s="71">
        <f t="shared" si="14"/>
        <v>1365.44</v>
      </c>
      <c r="K124" s="90">
        <f t="shared" si="14"/>
        <v>62</v>
      </c>
      <c r="L124" s="71">
        <f t="shared" si="14"/>
        <v>3631168</v>
      </c>
      <c r="M124" s="71">
        <f t="shared" si="14"/>
        <v>0</v>
      </c>
      <c r="N124" s="71">
        <f t="shared" si="14"/>
        <v>0</v>
      </c>
      <c r="O124" s="71">
        <f t="shared" si="14"/>
        <v>0</v>
      </c>
      <c r="P124" s="71">
        <f t="shared" si="14"/>
        <v>3631168</v>
      </c>
      <c r="Q124" s="71">
        <f t="shared" si="11"/>
        <v>2659.3391141317084</v>
      </c>
      <c r="R124" s="71">
        <f>MAX(R125:R128)</f>
        <v>5701</v>
      </c>
      <c r="S124" s="92" t="s">
        <v>37</v>
      </c>
      <c r="T124" s="81"/>
      <c r="U124" s="81"/>
      <c r="V124" s="81"/>
    </row>
    <row r="125" spans="1:22" ht="25.5">
      <c r="A125" s="31">
        <v>92</v>
      </c>
      <c r="B125" s="66" t="s">
        <v>106</v>
      </c>
      <c r="C125" s="31">
        <v>1957</v>
      </c>
      <c r="D125" s="31"/>
      <c r="E125" s="183" t="s">
        <v>39</v>
      </c>
      <c r="F125" s="94">
        <v>2</v>
      </c>
      <c r="G125" s="85">
        <v>2</v>
      </c>
      <c r="H125" s="73">
        <v>392.8</v>
      </c>
      <c r="I125" s="72">
        <v>369</v>
      </c>
      <c r="J125" s="72">
        <v>369</v>
      </c>
      <c r="K125" s="95">
        <v>13</v>
      </c>
      <c r="L125" s="96">
        <v>1123604</v>
      </c>
      <c r="M125" s="96">
        <v>0</v>
      </c>
      <c r="N125" s="96">
        <v>0</v>
      </c>
      <c r="O125" s="96">
        <v>0</v>
      </c>
      <c r="P125" s="96">
        <f>L125</f>
        <v>1123604</v>
      </c>
      <c r="Q125" s="72">
        <f t="shared" si="11"/>
        <v>3044.9972899728996</v>
      </c>
      <c r="R125" s="72">
        <v>5701</v>
      </c>
      <c r="S125" s="63" t="s">
        <v>40</v>
      </c>
      <c r="T125" s="81"/>
      <c r="U125" s="81"/>
      <c r="V125" s="81"/>
    </row>
    <row r="126" spans="1:22" ht="25.5">
      <c r="A126" s="31">
        <v>93</v>
      </c>
      <c r="B126" s="66" t="s">
        <v>107</v>
      </c>
      <c r="C126" s="31">
        <v>1962</v>
      </c>
      <c r="D126" s="183"/>
      <c r="E126" s="183" t="s">
        <v>39</v>
      </c>
      <c r="F126" s="82">
        <v>2</v>
      </c>
      <c r="G126" s="82">
        <v>1</v>
      </c>
      <c r="H126" s="72">
        <v>368.7</v>
      </c>
      <c r="I126" s="72">
        <v>336.8</v>
      </c>
      <c r="J126" s="72">
        <v>336.8</v>
      </c>
      <c r="K126" s="97">
        <v>11</v>
      </c>
      <c r="L126" s="96">
        <v>794171</v>
      </c>
      <c r="M126" s="96">
        <v>0</v>
      </c>
      <c r="N126" s="96">
        <v>0</v>
      </c>
      <c r="O126" s="96">
        <v>0</v>
      </c>
      <c r="P126" s="96">
        <f>L126</f>
        <v>794171</v>
      </c>
      <c r="Q126" s="72">
        <f t="shared" si="11"/>
        <v>2357.9899049881233</v>
      </c>
      <c r="R126" s="72">
        <v>4904</v>
      </c>
      <c r="S126" s="63" t="s">
        <v>40</v>
      </c>
      <c r="T126" s="81"/>
      <c r="U126" s="81"/>
      <c r="V126" s="81"/>
    </row>
    <row r="127" spans="1:22" ht="25.5">
      <c r="A127" s="31">
        <v>94</v>
      </c>
      <c r="B127" s="66" t="s">
        <v>108</v>
      </c>
      <c r="C127" s="31">
        <v>1962</v>
      </c>
      <c r="D127" s="183"/>
      <c r="E127" s="183" t="s">
        <v>39</v>
      </c>
      <c r="F127" s="82">
        <v>2</v>
      </c>
      <c r="G127" s="82">
        <v>1</v>
      </c>
      <c r="H127" s="72">
        <v>367.8</v>
      </c>
      <c r="I127" s="72">
        <v>331.5</v>
      </c>
      <c r="J127" s="72">
        <v>331.5</v>
      </c>
      <c r="K127" s="97">
        <v>16</v>
      </c>
      <c r="L127" s="96">
        <v>818336</v>
      </c>
      <c r="M127" s="96">
        <v>0</v>
      </c>
      <c r="N127" s="96">
        <v>0</v>
      </c>
      <c r="O127" s="96">
        <v>0</v>
      </c>
      <c r="P127" s="96">
        <f>L127</f>
        <v>818336</v>
      </c>
      <c r="Q127" s="72">
        <f t="shared" si="11"/>
        <v>2468.5852187028659</v>
      </c>
      <c r="R127" s="72">
        <v>4904</v>
      </c>
      <c r="S127" s="63" t="s">
        <v>40</v>
      </c>
      <c r="T127" s="81"/>
      <c r="U127" s="81"/>
      <c r="V127" s="81"/>
    </row>
    <row r="128" spans="1:22" ht="25.5">
      <c r="A128" s="31">
        <v>95</v>
      </c>
      <c r="B128" s="23" t="s">
        <v>363</v>
      </c>
      <c r="C128" s="31">
        <v>1954</v>
      </c>
      <c r="D128" s="31"/>
      <c r="E128" s="183" t="s">
        <v>39</v>
      </c>
      <c r="F128" s="121">
        <v>2</v>
      </c>
      <c r="G128" s="93">
        <v>2</v>
      </c>
      <c r="H128" s="73">
        <v>364.6</v>
      </c>
      <c r="I128" s="72">
        <v>328.14</v>
      </c>
      <c r="J128" s="72">
        <v>328.14</v>
      </c>
      <c r="K128" s="95">
        <v>22</v>
      </c>
      <c r="L128" s="96">
        <v>895057</v>
      </c>
      <c r="M128" s="96">
        <v>0</v>
      </c>
      <c r="N128" s="96">
        <v>0</v>
      </c>
      <c r="O128" s="96">
        <v>0</v>
      </c>
      <c r="P128" s="96">
        <f>L128</f>
        <v>895057</v>
      </c>
      <c r="Q128" s="72">
        <f t="shared" si="11"/>
        <v>2727.6680685073447</v>
      </c>
      <c r="R128" s="72">
        <v>4302</v>
      </c>
      <c r="S128" s="63" t="s">
        <v>40</v>
      </c>
      <c r="T128" s="81"/>
      <c r="U128" s="81"/>
      <c r="V128" s="81"/>
    </row>
    <row r="129" spans="1:22">
      <c r="A129" s="62" t="s">
        <v>340</v>
      </c>
      <c r="B129" s="141"/>
      <c r="C129" s="88" t="s">
        <v>37</v>
      </c>
      <c r="D129" s="89" t="s">
        <v>37</v>
      </c>
      <c r="E129" s="89" t="s">
        <v>37</v>
      </c>
      <c r="F129" s="86" t="s">
        <v>37</v>
      </c>
      <c r="G129" s="86" t="s">
        <v>37</v>
      </c>
      <c r="H129" s="71">
        <f t="shared" ref="H129:P129" si="15">SUM(H130:H134)</f>
        <v>2377.5</v>
      </c>
      <c r="I129" s="71">
        <f t="shared" si="15"/>
        <v>1986.6</v>
      </c>
      <c r="J129" s="71">
        <f t="shared" si="15"/>
        <v>1964.4</v>
      </c>
      <c r="K129" s="90">
        <f t="shared" si="15"/>
        <v>87</v>
      </c>
      <c r="L129" s="71">
        <f t="shared" si="15"/>
        <v>8294881</v>
      </c>
      <c r="M129" s="71">
        <f t="shared" si="15"/>
        <v>0</v>
      </c>
      <c r="N129" s="71">
        <f t="shared" si="15"/>
        <v>0</v>
      </c>
      <c r="O129" s="71">
        <f t="shared" si="15"/>
        <v>0</v>
      </c>
      <c r="P129" s="71">
        <f t="shared" si="15"/>
        <v>8294881</v>
      </c>
      <c r="Q129" s="71">
        <f t="shared" si="11"/>
        <v>4175.4157857646233</v>
      </c>
      <c r="R129" s="71">
        <f>MAX(R130:R134)</f>
        <v>8855</v>
      </c>
      <c r="S129" s="92" t="s">
        <v>37</v>
      </c>
      <c r="T129" s="81"/>
      <c r="U129" s="81"/>
      <c r="V129" s="81"/>
    </row>
    <row r="130" spans="1:22" ht="25.5">
      <c r="A130" s="31">
        <v>96</v>
      </c>
      <c r="B130" s="67" t="s">
        <v>109</v>
      </c>
      <c r="C130" s="31">
        <v>1960</v>
      </c>
      <c r="D130" s="183"/>
      <c r="E130" s="183" t="s">
        <v>39</v>
      </c>
      <c r="F130" s="82">
        <v>2</v>
      </c>
      <c r="G130" s="82">
        <v>2</v>
      </c>
      <c r="H130" s="72">
        <v>701.5</v>
      </c>
      <c r="I130" s="72">
        <v>629.5</v>
      </c>
      <c r="J130" s="72">
        <v>629.5</v>
      </c>
      <c r="K130" s="97">
        <v>34</v>
      </c>
      <c r="L130" s="96">
        <v>4655665</v>
      </c>
      <c r="M130" s="96">
        <v>0</v>
      </c>
      <c r="N130" s="96">
        <v>0</v>
      </c>
      <c r="O130" s="96">
        <v>0</v>
      </c>
      <c r="P130" s="96">
        <f>L130</f>
        <v>4655665</v>
      </c>
      <c r="Q130" s="72">
        <f t="shared" si="11"/>
        <v>7395.8141382049243</v>
      </c>
      <c r="R130" s="72">
        <v>8855</v>
      </c>
      <c r="S130" s="63" t="s">
        <v>40</v>
      </c>
      <c r="T130" s="81"/>
      <c r="U130" s="81"/>
      <c r="V130" s="81"/>
    </row>
    <row r="131" spans="1:22">
      <c r="A131" s="31">
        <v>97</v>
      </c>
      <c r="B131" s="67" t="s">
        <v>110</v>
      </c>
      <c r="C131" s="31">
        <v>1955</v>
      </c>
      <c r="D131" s="183"/>
      <c r="E131" s="183" t="s">
        <v>111</v>
      </c>
      <c r="F131" s="82">
        <v>2</v>
      </c>
      <c r="G131" s="82">
        <v>1</v>
      </c>
      <c r="H131" s="72">
        <v>180.1</v>
      </c>
      <c r="I131" s="72">
        <v>159.19999999999999</v>
      </c>
      <c r="J131" s="72">
        <v>137</v>
      </c>
      <c r="K131" s="97">
        <v>3</v>
      </c>
      <c r="L131" s="96">
        <v>612806</v>
      </c>
      <c r="M131" s="96">
        <v>0</v>
      </c>
      <c r="N131" s="96">
        <v>0</v>
      </c>
      <c r="O131" s="96">
        <v>0</v>
      </c>
      <c r="P131" s="96">
        <f>L131</f>
        <v>612806</v>
      </c>
      <c r="Q131" s="72">
        <f t="shared" si="11"/>
        <v>3849.28391959799</v>
      </c>
      <c r="R131" s="72">
        <v>5178</v>
      </c>
      <c r="S131" s="63" t="s">
        <v>40</v>
      </c>
      <c r="T131" s="81"/>
      <c r="U131" s="81"/>
      <c r="V131" s="81"/>
    </row>
    <row r="132" spans="1:22" ht="25.5">
      <c r="A132" s="31">
        <v>98</v>
      </c>
      <c r="B132" s="66" t="s">
        <v>112</v>
      </c>
      <c r="C132" s="31">
        <v>1967</v>
      </c>
      <c r="D132" s="183"/>
      <c r="E132" s="183" t="s">
        <v>39</v>
      </c>
      <c r="F132" s="82">
        <v>2</v>
      </c>
      <c r="G132" s="82">
        <v>2</v>
      </c>
      <c r="H132" s="72">
        <v>450</v>
      </c>
      <c r="I132" s="72">
        <v>391</v>
      </c>
      <c r="J132" s="72">
        <v>391</v>
      </c>
      <c r="K132" s="97">
        <v>18</v>
      </c>
      <c r="L132" s="96">
        <v>1332469</v>
      </c>
      <c r="M132" s="96">
        <v>0</v>
      </c>
      <c r="N132" s="96">
        <v>0</v>
      </c>
      <c r="O132" s="96">
        <v>0</v>
      </c>
      <c r="P132" s="96">
        <f>L132</f>
        <v>1332469</v>
      </c>
      <c r="Q132" s="72">
        <f t="shared" si="11"/>
        <v>3407.8491048593351</v>
      </c>
      <c r="R132" s="72">
        <v>4999</v>
      </c>
      <c r="S132" s="63" t="s">
        <v>40</v>
      </c>
      <c r="T132" s="81"/>
      <c r="U132" s="81"/>
      <c r="V132" s="81"/>
    </row>
    <row r="133" spans="1:22" ht="25.5">
      <c r="A133" s="31">
        <v>99</v>
      </c>
      <c r="B133" s="66" t="s">
        <v>113</v>
      </c>
      <c r="C133" s="31">
        <v>1967</v>
      </c>
      <c r="D133" s="183"/>
      <c r="E133" s="183" t="s">
        <v>39</v>
      </c>
      <c r="F133" s="82">
        <v>2</v>
      </c>
      <c r="G133" s="82">
        <v>2</v>
      </c>
      <c r="H133" s="72">
        <v>450</v>
      </c>
      <c r="I133" s="72">
        <v>391</v>
      </c>
      <c r="J133" s="72">
        <v>391</v>
      </c>
      <c r="K133" s="97">
        <v>14</v>
      </c>
      <c r="L133" s="96">
        <v>1332469</v>
      </c>
      <c r="M133" s="96">
        <v>0</v>
      </c>
      <c r="N133" s="96">
        <v>0</v>
      </c>
      <c r="O133" s="96">
        <v>0</v>
      </c>
      <c r="P133" s="96">
        <f>L133</f>
        <v>1332469</v>
      </c>
      <c r="Q133" s="72">
        <f t="shared" si="11"/>
        <v>3407.8491048593351</v>
      </c>
      <c r="R133" s="72">
        <v>4999</v>
      </c>
      <c r="S133" s="63" t="s">
        <v>40</v>
      </c>
      <c r="T133" s="81"/>
      <c r="U133" s="81"/>
      <c r="V133" s="81"/>
    </row>
    <row r="134" spans="1:22" ht="25.5">
      <c r="A134" s="31">
        <v>100</v>
      </c>
      <c r="B134" s="24" t="s">
        <v>364</v>
      </c>
      <c r="C134" s="93">
        <v>1917</v>
      </c>
      <c r="D134" s="31"/>
      <c r="E134" s="183" t="s">
        <v>39</v>
      </c>
      <c r="F134" s="121">
        <v>1</v>
      </c>
      <c r="G134" s="93">
        <v>3</v>
      </c>
      <c r="H134" s="73">
        <v>595.9</v>
      </c>
      <c r="I134" s="72">
        <v>415.9</v>
      </c>
      <c r="J134" s="72">
        <v>415.9</v>
      </c>
      <c r="K134" s="95">
        <v>18</v>
      </c>
      <c r="L134" s="96">
        <v>361472</v>
      </c>
      <c r="M134" s="96">
        <v>0</v>
      </c>
      <c r="N134" s="96">
        <v>0</v>
      </c>
      <c r="O134" s="96">
        <v>0</v>
      </c>
      <c r="P134" s="96">
        <f>L134</f>
        <v>361472</v>
      </c>
      <c r="Q134" s="72">
        <f t="shared" si="11"/>
        <v>869.13200288530902</v>
      </c>
      <c r="R134" s="72">
        <v>976</v>
      </c>
      <c r="S134" s="63" t="s">
        <v>40</v>
      </c>
      <c r="T134" s="81"/>
      <c r="U134" s="81"/>
      <c r="V134" s="81"/>
    </row>
    <row r="135" spans="1:22">
      <c r="A135" s="62" t="s">
        <v>341</v>
      </c>
      <c r="B135" s="141"/>
      <c r="C135" s="88" t="s">
        <v>37</v>
      </c>
      <c r="D135" s="89" t="s">
        <v>37</v>
      </c>
      <c r="E135" s="89" t="s">
        <v>37</v>
      </c>
      <c r="F135" s="86" t="s">
        <v>37</v>
      </c>
      <c r="G135" s="86" t="s">
        <v>37</v>
      </c>
      <c r="H135" s="71">
        <v>410.6</v>
      </c>
      <c r="I135" s="71">
        <v>369.2</v>
      </c>
      <c r="J135" s="71">
        <v>339.39000000000004</v>
      </c>
      <c r="K135" s="90">
        <v>13</v>
      </c>
      <c r="L135" s="71">
        <v>2008870</v>
      </c>
      <c r="M135" s="71">
        <f>SUM(M136)</f>
        <v>0</v>
      </c>
      <c r="N135" s="71">
        <f>SUM(N136)</f>
        <v>0</v>
      </c>
      <c r="O135" s="71">
        <f>SUM(O136)</f>
        <v>0</v>
      </c>
      <c r="P135" s="71">
        <f>SUM(P136)</f>
        <v>2008870</v>
      </c>
      <c r="Q135" s="71">
        <f t="shared" si="11"/>
        <v>5441.1430119176603</v>
      </c>
      <c r="R135" s="71">
        <f>MAX(R136)</f>
        <v>5950</v>
      </c>
      <c r="S135" s="92" t="s">
        <v>37</v>
      </c>
      <c r="T135" s="81"/>
      <c r="U135" s="81"/>
      <c r="V135" s="81"/>
    </row>
    <row r="136" spans="1:22" ht="25.5">
      <c r="A136" s="31">
        <v>101</v>
      </c>
      <c r="B136" s="66" t="s">
        <v>114</v>
      </c>
      <c r="C136" s="31">
        <v>1969</v>
      </c>
      <c r="D136" s="31"/>
      <c r="E136" s="183" t="s">
        <v>39</v>
      </c>
      <c r="F136" s="133">
        <v>2</v>
      </c>
      <c r="G136" s="133">
        <v>2</v>
      </c>
      <c r="H136" s="106">
        <v>410.6</v>
      </c>
      <c r="I136" s="106">
        <v>369.2</v>
      </c>
      <c r="J136" s="72">
        <v>339.39000000000004</v>
      </c>
      <c r="K136" s="134">
        <v>13</v>
      </c>
      <c r="L136" s="96">
        <v>2008870</v>
      </c>
      <c r="M136" s="96">
        <v>0</v>
      </c>
      <c r="N136" s="96">
        <v>0</v>
      </c>
      <c r="O136" s="96">
        <v>0</v>
      </c>
      <c r="P136" s="96">
        <f>L136</f>
        <v>2008870</v>
      </c>
      <c r="Q136" s="72">
        <f t="shared" si="11"/>
        <v>5441.1430119176603</v>
      </c>
      <c r="R136" s="72">
        <v>5950</v>
      </c>
      <c r="S136" s="63" t="s">
        <v>40</v>
      </c>
      <c r="T136" s="81"/>
      <c r="U136" s="81"/>
      <c r="V136" s="81"/>
    </row>
    <row r="137" spans="1:22">
      <c r="A137" s="62" t="s">
        <v>342</v>
      </c>
      <c r="B137" s="66"/>
      <c r="C137" s="88" t="s">
        <v>37</v>
      </c>
      <c r="D137" s="89" t="s">
        <v>37</v>
      </c>
      <c r="E137" s="89" t="s">
        <v>37</v>
      </c>
      <c r="F137" s="86" t="s">
        <v>37</v>
      </c>
      <c r="G137" s="86" t="s">
        <v>37</v>
      </c>
      <c r="H137" s="71">
        <f t="shared" ref="H137:P137" si="16">SUM(H138:H140)</f>
        <v>2091.8000000000002</v>
      </c>
      <c r="I137" s="71">
        <f t="shared" si="16"/>
        <v>1614.85</v>
      </c>
      <c r="J137" s="71">
        <f t="shared" si="16"/>
        <v>1614.85</v>
      </c>
      <c r="K137" s="90">
        <f t="shared" si="16"/>
        <v>95</v>
      </c>
      <c r="L137" s="71">
        <f t="shared" si="16"/>
        <v>3332776</v>
      </c>
      <c r="M137" s="71">
        <f t="shared" si="16"/>
        <v>0</v>
      </c>
      <c r="N137" s="71">
        <f t="shared" si="16"/>
        <v>0</v>
      </c>
      <c r="O137" s="71">
        <f t="shared" si="16"/>
        <v>0</v>
      </c>
      <c r="P137" s="71">
        <f t="shared" si="16"/>
        <v>3332776</v>
      </c>
      <c r="Q137" s="71">
        <f t="shared" si="11"/>
        <v>2063.830077096944</v>
      </c>
      <c r="R137" s="71">
        <f>MAX(R138:R140)</f>
        <v>5011</v>
      </c>
      <c r="S137" s="92" t="s">
        <v>37</v>
      </c>
      <c r="T137" s="81"/>
      <c r="U137" s="81"/>
      <c r="V137" s="81"/>
    </row>
    <row r="138" spans="1:22" ht="25.5">
      <c r="A138" s="31">
        <v>102</v>
      </c>
      <c r="B138" s="66" t="s">
        <v>263</v>
      </c>
      <c r="C138" s="31">
        <v>1976</v>
      </c>
      <c r="D138" s="31">
        <v>2012</v>
      </c>
      <c r="E138" s="183" t="s">
        <v>39</v>
      </c>
      <c r="F138" s="94">
        <v>2</v>
      </c>
      <c r="G138" s="85">
        <v>2</v>
      </c>
      <c r="H138" s="73">
        <v>881.5</v>
      </c>
      <c r="I138" s="72">
        <v>617.04999999999995</v>
      </c>
      <c r="J138" s="72">
        <v>617.04999999999995</v>
      </c>
      <c r="K138" s="95">
        <v>35</v>
      </c>
      <c r="L138" s="96">
        <v>800048</v>
      </c>
      <c r="M138" s="96">
        <v>0</v>
      </c>
      <c r="N138" s="96">
        <v>0</v>
      </c>
      <c r="O138" s="96">
        <v>0</v>
      </c>
      <c r="P138" s="96">
        <f>L138</f>
        <v>800048</v>
      </c>
      <c r="Q138" s="72">
        <f t="shared" si="11"/>
        <v>1296.5691597115308</v>
      </c>
      <c r="R138" s="72">
        <v>2422</v>
      </c>
      <c r="S138" s="63" t="s">
        <v>40</v>
      </c>
      <c r="T138" s="81"/>
      <c r="U138" s="81"/>
      <c r="V138" s="81"/>
    </row>
    <row r="139" spans="1:22" ht="25.5">
      <c r="A139" s="31">
        <v>103</v>
      </c>
      <c r="B139" s="66" t="s">
        <v>264</v>
      </c>
      <c r="C139" s="31">
        <v>1974</v>
      </c>
      <c r="D139" s="31"/>
      <c r="E139" s="183" t="s">
        <v>39</v>
      </c>
      <c r="F139" s="94">
        <v>2</v>
      </c>
      <c r="G139" s="85">
        <v>2</v>
      </c>
      <c r="H139" s="73">
        <v>818.4</v>
      </c>
      <c r="I139" s="72">
        <v>761.2</v>
      </c>
      <c r="J139" s="72">
        <v>761.2</v>
      </c>
      <c r="K139" s="95">
        <v>44</v>
      </c>
      <c r="L139" s="96">
        <v>1597377</v>
      </c>
      <c r="M139" s="96">
        <v>0</v>
      </c>
      <c r="N139" s="96">
        <v>0</v>
      </c>
      <c r="O139" s="96">
        <v>0</v>
      </c>
      <c r="P139" s="96">
        <f>L139</f>
        <v>1597377</v>
      </c>
      <c r="Q139" s="72">
        <f t="shared" si="11"/>
        <v>2098.498423541776</v>
      </c>
      <c r="R139" s="72">
        <v>4542</v>
      </c>
      <c r="S139" s="63" t="s">
        <v>40</v>
      </c>
      <c r="T139" s="81"/>
      <c r="U139" s="81"/>
      <c r="V139" s="81"/>
    </row>
    <row r="140" spans="1:22" ht="25.5">
      <c r="A140" s="31">
        <v>104</v>
      </c>
      <c r="B140" s="66" t="s">
        <v>115</v>
      </c>
      <c r="C140" s="31">
        <v>1968</v>
      </c>
      <c r="D140" s="31">
        <v>2014</v>
      </c>
      <c r="E140" s="183" t="s">
        <v>39</v>
      </c>
      <c r="F140" s="94">
        <v>2</v>
      </c>
      <c r="G140" s="85">
        <v>2</v>
      </c>
      <c r="H140" s="73">
        <v>391.9</v>
      </c>
      <c r="I140" s="72">
        <v>236.6</v>
      </c>
      <c r="J140" s="72">
        <v>236.6</v>
      </c>
      <c r="K140" s="95">
        <v>16</v>
      </c>
      <c r="L140" s="96">
        <v>935351</v>
      </c>
      <c r="M140" s="96">
        <v>0</v>
      </c>
      <c r="N140" s="96">
        <v>0</v>
      </c>
      <c r="O140" s="96">
        <v>0</v>
      </c>
      <c r="P140" s="96">
        <f>L140</f>
        <v>935351</v>
      </c>
      <c r="Q140" s="72">
        <f t="shared" si="11"/>
        <v>3953.3009298393913</v>
      </c>
      <c r="R140" s="72">
        <v>5011</v>
      </c>
      <c r="S140" s="63" t="s">
        <v>40</v>
      </c>
      <c r="T140" s="81"/>
      <c r="U140" s="81"/>
      <c r="V140" s="81"/>
    </row>
    <row r="141" spans="1:22">
      <c r="A141" s="59" t="s">
        <v>343</v>
      </c>
      <c r="B141" s="66"/>
      <c r="C141" s="88" t="s">
        <v>37</v>
      </c>
      <c r="D141" s="89" t="s">
        <v>37</v>
      </c>
      <c r="E141" s="89" t="s">
        <v>37</v>
      </c>
      <c r="F141" s="86" t="s">
        <v>37</v>
      </c>
      <c r="G141" s="86" t="s">
        <v>37</v>
      </c>
      <c r="H141" s="71">
        <f t="shared" ref="H141:P141" si="17">SUM(H142:H158)</f>
        <v>17290.240834999997</v>
      </c>
      <c r="I141" s="71">
        <f t="shared" si="17"/>
        <v>13367.48976</v>
      </c>
      <c r="J141" s="71">
        <f t="shared" si="17"/>
        <v>13367.48976</v>
      </c>
      <c r="K141" s="90">
        <f t="shared" si="17"/>
        <v>537</v>
      </c>
      <c r="L141" s="71">
        <f t="shared" si="17"/>
        <v>14254594.689999999</v>
      </c>
      <c r="M141" s="71">
        <f t="shared" si="17"/>
        <v>0</v>
      </c>
      <c r="N141" s="71">
        <f t="shared" si="17"/>
        <v>0</v>
      </c>
      <c r="O141" s="71">
        <f t="shared" si="17"/>
        <v>0</v>
      </c>
      <c r="P141" s="71">
        <f t="shared" si="17"/>
        <v>14254594.689999999</v>
      </c>
      <c r="Q141" s="71">
        <f t="shared" si="11"/>
        <v>1066.3628658728817</v>
      </c>
      <c r="R141" s="71">
        <f>MAX(R142:R158)</f>
        <v>5011</v>
      </c>
      <c r="S141" s="92" t="s">
        <v>37</v>
      </c>
      <c r="T141" s="81"/>
      <c r="U141" s="81"/>
      <c r="V141" s="81"/>
    </row>
    <row r="142" spans="1:22" ht="25.5">
      <c r="A142" s="31">
        <v>105</v>
      </c>
      <c r="B142" s="68" t="s">
        <v>116</v>
      </c>
      <c r="C142" s="100">
        <v>1928</v>
      </c>
      <c r="D142" s="93"/>
      <c r="E142" s="110" t="s">
        <v>39</v>
      </c>
      <c r="F142" s="94">
        <v>2</v>
      </c>
      <c r="G142" s="85">
        <v>1</v>
      </c>
      <c r="H142" s="73">
        <v>420</v>
      </c>
      <c r="I142" s="109">
        <v>378</v>
      </c>
      <c r="J142" s="109">
        <v>378</v>
      </c>
      <c r="K142" s="95">
        <v>24</v>
      </c>
      <c r="L142" s="96">
        <v>728692</v>
      </c>
      <c r="M142" s="96">
        <v>0</v>
      </c>
      <c r="N142" s="96">
        <v>0</v>
      </c>
      <c r="O142" s="96">
        <v>0</v>
      </c>
      <c r="P142" s="96">
        <f t="shared" ref="P142:P158" si="18">L142</f>
        <v>728692</v>
      </c>
      <c r="Q142" s="72">
        <f t="shared" si="11"/>
        <v>1927.7566137566137</v>
      </c>
      <c r="R142" s="72">
        <v>2274</v>
      </c>
      <c r="S142" s="63" t="s">
        <v>40</v>
      </c>
      <c r="T142" s="81"/>
      <c r="U142" s="81"/>
      <c r="V142" s="81"/>
    </row>
    <row r="143" spans="1:22" ht="25.5">
      <c r="A143" s="31">
        <v>106</v>
      </c>
      <c r="B143" s="68" t="s">
        <v>117</v>
      </c>
      <c r="C143" s="100">
        <v>1958</v>
      </c>
      <c r="D143" s="93"/>
      <c r="E143" s="110" t="s">
        <v>39</v>
      </c>
      <c r="F143" s="94">
        <v>2</v>
      </c>
      <c r="G143" s="85">
        <v>1</v>
      </c>
      <c r="H143" s="73">
        <v>226.38000000000002</v>
      </c>
      <c r="I143" s="109">
        <v>205.8</v>
      </c>
      <c r="J143" s="109">
        <v>205.8</v>
      </c>
      <c r="K143" s="95">
        <v>15</v>
      </c>
      <c r="L143" s="96">
        <v>519027</v>
      </c>
      <c r="M143" s="96">
        <v>0</v>
      </c>
      <c r="N143" s="96">
        <v>0</v>
      </c>
      <c r="O143" s="96">
        <v>0</v>
      </c>
      <c r="P143" s="96">
        <f t="shared" si="18"/>
        <v>519027</v>
      </c>
      <c r="Q143" s="72">
        <f t="shared" si="11"/>
        <v>2521.9970845481048</v>
      </c>
      <c r="R143" s="72">
        <v>3071</v>
      </c>
      <c r="S143" s="63" t="s">
        <v>40</v>
      </c>
      <c r="T143" s="81"/>
      <c r="U143" s="81"/>
      <c r="V143" s="81"/>
    </row>
    <row r="144" spans="1:22" ht="25.5">
      <c r="A144" s="31">
        <v>107</v>
      </c>
      <c r="B144" s="68" t="s">
        <v>118</v>
      </c>
      <c r="C144" s="100">
        <v>1961</v>
      </c>
      <c r="D144" s="93">
        <v>2010</v>
      </c>
      <c r="E144" s="110" t="s">
        <v>39</v>
      </c>
      <c r="F144" s="94">
        <v>2</v>
      </c>
      <c r="G144" s="85">
        <v>2</v>
      </c>
      <c r="H144" s="73">
        <v>759.33001100000013</v>
      </c>
      <c r="I144" s="109">
        <v>690.30001000000004</v>
      </c>
      <c r="J144" s="109">
        <v>690.30001000000004</v>
      </c>
      <c r="K144" s="95">
        <v>17</v>
      </c>
      <c r="L144" s="96">
        <v>1756835</v>
      </c>
      <c r="M144" s="96">
        <v>0</v>
      </c>
      <c r="N144" s="96">
        <v>0</v>
      </c>
      <c r="O144" s="96">
        <v>0</v>
      </c>
      <c r="P144" s="96">
        <f t="shared" si="18"/>
        <v>1756835</v>
      </c>
      <c r="Q144" s="72">
        <f t="shared" si="11"/>
        <v>2545.0311090101245</v>
      </c>
      <c r="R144" s="72">
        <v>5011</v>
      </c>
      <c r="S144" s="63" t="s">
        <v>40</v>
      </c>
      <c r="T144" s="81"/>
      <c r="U144" s="81"/>
      <c r="V144" s="81"/>
    </row>
    <row r="145" spans="1:22" ht="25.5">
      <c r="A145" s="31">
        <v>108</v>
      </c>
      <c r="B145" s="68" t="s">
        <v>119</v>
      </c>
      <c r="C145" s="100">
        <v>1965</v>
      </c>
      <c r="D145" s="93">
        <v>2013</v>
      </c>
      <c r="E145" s="110" t="s">
        <v>39</v>
      </c>
      <c r="F145" s="94">
        <v>2</v>
      </c>
      <c r="G145" s="85">
        <v>1</v>
      </c>
      <c r="H145" s="73">
        <v>690.04085700000007</v>
      </c>
      <c r="I145" s="109">
        <v>627.30987000000005</v>
      </c>
      <c r="J145" s="109">
        <v>627.30987000000005</v>
      </c>
      <c r="K145" s="95">
        <v>8</v>
      </c>
      <c r="L145" s="96">
        <v>1422262</v>
      </c>
      <c r="M145" s="96">
        <v>0</v>
      </c>
      <c r="N145" s="96">
        <v>0</v>
      </c>
      <c r="O145" s="96">
        <v>0</v>
      </c>
      <c r="P145" s="96">
        <f t="shared" si="18"/>
        <v>1422262</v>
      </c>
      <c r="Q145" s="72">
        <f t="shared" si="11"/>
        <v>2267.2399527206544</v>
      </c>
      <c r="R145" s="72">
        <v>5011</v>
      </c>
      <c r="S145" s="63" t="s">
        <v>40</v>
      </c>
      <c r="T145" s="81"/>
      <c r="U145" s="81"/>
      <c r="V145" s="81"/>
    </row>
    <row r="146" spans="1:22" ht="25.5">
      <c r="A146" s="31">
        <v>109</v>
      </c>
      <c r="B146" s="68" t="s">
        <v>120</v>
      </c>
      <c r="C146" s="100">
        <v>1964</v>
      </c>
      <c r="D146" s="93"/>
      <c r="E146" s="110" t="s">
        <v>39</v>
      </c>
      <c r="F146" s="94">
        <v>2</v>
      </c>
      <c r="G146" s="85">
        <v>2</v>
      </c>
      <c r="H146" s="73">
        <v>468.48996700000004</v>
      </c>
      <c r="I146" s="109">
        <v>425.89997</v>
      </c>
      <c r="J146" s="109">
        <v>425.89997</v>
      </c>
      <c r="K146" s="95">
        <v>28</v>
      </c>
      <c r="L146" s="96">
        <v>593719</v>
      </c>
      <c r="M146" s="96">
        <v>0</v>
      </c>
      <c r="N146" s="96">
        <v>0</v>
      </c>
      <c r="O146" s="96">
        <v>0</v>
      </c>
      <c r="P146" s="96">
        <f t="shared" si="18"/>
        <v>593719</v>
      </c>
      <c r="Q146" s="72">
        <f t="shared" si="11"/>
        <v>1394.0339089481504</v>
      </c>
      <c r="R146" s="72">
        <v>2274</v>
      </c>
      <c r="S146" s="63" t="s">
        <v>40</v>
      </c>
      <c r="T146" s="81"/>
      <c r="U146" s="81"/>
      <c r="V146" s="81"/>
    </row>
    <row r="147" spans="1:22" ht="25.5">
      <c r="A147" s="31">
        <v>110</v>
      </c>
      <c r="B147" s="68" t="s">
        <v>121</v>
      </c>
      <c r="C147" s="100">
        <v>1967</v>
      </c>
      <c r="D147" s="93">
        <v>2009</v>
      </c>
      <c r="E147" s="110" t="s">
        <v>39</v>
      </c>
      <c r="F147" s="94">
        <v>2</v>
      </c>
      <c r="G147" s="85">
        <v>3</v>
      </c>
      <c r="H147" s="73">
        <v>1110.0999999999999</v>
      </c>
      <c r="I147" s="109">
        <v>1000.1</v>
      </c>
      <c r="J147" s="109">
        <v>1000.1</v>
      </c>
      <c r="K147" s="95">
        <v>23</v>
      </c>
      <c r="L147" s="96">
        <v>2205010</v>
      </c>
      <c r="M147" s="96">
        <v>0</v>
      </c>
      <c r="N147" s="96">
        <v>0</v>
      </c>
      <c r="O147" s="96">
        <v>0</v>
      </c>
      <c r="P147" s="96">
        <f t="shared" si="18"/>
        <v>2205010</v>
      </c>
      <c r="Q147" s="72">
        <f t="shared" si="11"/>
        <v>2204.7895210478951</v>
      </c>
      <c r="R147" s="72">
        <v>3996</v>
      </c>
      <c r="S147" s="63" t="s">
        <v>40</v>
      </c>
      <c r="T147" s="81"/>
      <c r="U147" s="81"/>
      <c r="V147" s="81"/>
    </row>
    <row r="148" spans="1:22" ht="25.5">
      <c r="A148" s="31">
        <v>111</v>
      </c>
      <c r="B148" s="68" t="s">
        <v>122</v>
      </c>
      <c r="C148" s="100">
        <v>1969</v>
      </c>
      <c r="D148" s="93"/>
      <c r="E148" s="110" t="s">
        <v>39</v>
      </c>
      <c r="F148" s="94">
        <v>5</v>
      </c>
      <c r="G148" s="85">
        <v>4</v>
      </c>
      <c r="H148" s="73">
        <v>3580.7</v>
      </c>
      <c r="I148" s="109">
        <v>2302.6</v>
      </c>
      <c r="J148" s="109">
        <v>2302.6</v>
      </c>
      <c r="K148" s="95">
        <v>133</v>
      </c>
      <c r="L148" s="96">
        <v>2673503</v>
      </c>
      <c r="M148" s="96">
        <v>0</v>
      </c>
      <c r="N148" s="96">
        <v>0</v>
      </c>
      <c r="O148" s="96">
        <v>0</v>
      </c>
      <c r="P148" s="96">
        <f t="shared" si="18"/>
        <v>2673503</v>
      </c>
      <c r="Q148" s="72">
        <f t="shared" si="11"/>
        <v>1161.0800833840008</v>
      </c>
      <c r="R148" s="72">
        <v>3280</v>
      </c>
      <c r="S148" s="63" t="s">
        <v>40</v>
      </c>
      <c r="T148" s="81"/>
      <c r="U148" s="81"/>
      <c r="V148" s="81"/>
    </row>
    <row r="149" spans="1:22" ht="25.5">
      <c r="A149" s="31">
        <v>112</v>
      </c>
      <c r="B149" s="69" t="s">
        <v>253</v>
      </c>
      <c r="C149" s="31">
        <v>1965</v>
      </c>
      <c r="D149" s="93"/>
      <c r="E149" s="183" t="s">
        <v>39</v>
      </c>
      <c r="F149" s="94">
        <v>2</v>
      </c>
      <c r="G149" s="85">
        <v>2</v>
      </c>
      <c r="H149" s="73">
        <v>370.9</v>
      </c>
      <c r="I149" s="116">
        <v>235.8</v>
      </c>
      <c r="J149" s="72">
        <v>235.8</v>
      </c>
      <c r="K149" s="95">
        <v>19</v>
      </c>
      <c r="L149" s="96">
        <v>319905</v>
      </c>
      <c r="M149" s="96">
        <v>0</v>
      </c>
      <c r="N149" s="96">
        <v>0</v>
      </c>
      <c r="O149" s="96">
        <v>0</v>
      </c>
      <c r="P149" s="96">
        <f t="shared" si="18"/>
        <v>319905</v>
      </c>
      <c r="Q149" s="72">
        <f t="shared" si="11"/>
        <v>1356.679389312977</v>
      </c>
      <c r="R149" s="72">
        <v>1885</v>
      </c>
      <c r="S149" s="63" t="s">
        <v>40</v>
      </c>
      <c r="T149" s="81"/>
      <c r="U149" s="81"/>
      <c r="V149" s="81"/>
    </row>
    <row r="150" spans="1:22" ht="25.5">
      <c r="A150" s="31">
        <v>113</v>
      </c>
      <c r="B150" s="66" t="s">
        <v>269</v>
      </c>
      <c r="C150" s="31">
        <v>1966</v>
      </c>
      <c r="D150" s="93"/>
      <c r="E150" s="183" t="s">
        <v>39</v>
      </c>
      <c r="F150" s="94">
        <v>2</v>
      </c>
      <c r="G150" s="85">
        <v>2</v>
      </c>
      <c r="H150" s="73">
        <v>576.79999999999995</v>
      </c>
      <c r="I150" s="116">
        <v>519.12</v>
      </c>
      <c r="J150" s="116">
        <v>519.12</v>
      </c>
      <c r="K150" s="95">
        <v>24</v>
      </c>
      <c r="L150" s="96">
        <v>779454</v>
      </c>
      <c r="M150" s="96">
        <v>0</v>
      </c>
      <c r="N150" s="96">
        <v>0</v>
      </c>
      <c r="O150" s="96">
        <v>0</v>
      </c>
      <c r="P150" s="96">
        <f t="shared" si="18"/>
        <v>779454</v>
      </c>
      <c r="Q150" s="72">
        <f t="shared" si="11"/>
        <v>1501.4909847434119</v>
      </c>
      <c r="R150" s="72">
        <v>2274</v>
      </c>
      <c r="S150" s="63" t="s">
        <v>40</v>
      </c>
      <c r="T150" s="81"/>
      <c r="U150" s="81"/>
      <c r="V150" s="81"/>
    </row>
    <row r="151" spans="1:22" ht="25.5">
      <c r="A151" s="31">
        <v>114</v>
      </c>
      <c r="B151" s="66" t="s">
        <v>266</v>
      </c>
      <c r="C151" s="31">
        <v>1964</v>
      </c>
      <c r="D151" s="93">
        <v>2007</v>
      </c>
      <c r="E151" s="183" t="s">
        <v>39</v>
      </c>
      <c r="F151" s="94">
        <v>2</v>
      </c>
      <c r="G151" s="85">
        <v>2</v>
      </c>
      <c r="H151" s="73">
        <v>218.6</v>
      </c>
      <c r="I151" s="116">
        <v>111.1</v>
      </c>
      <c r="J151" s="116">
        <v>111.1</v>
      </c>
      <c r="K151" s="95">
        <v>23</v>
      </c>
      <c r="L151" s="96">
        <v>226524</v>
      </c>
      <c r="M151" s="96">
        <v>0</v>
      </c>
      <c r="N151" s="96">
        <v>0</v>
      </c>
      <c r="O151" s="96">
        <v>0</v>
      </c>
      <c r="P151" s="96">
        <f t="shared" si="18"/>
        <v>226524</v>
      </c>
      <c r="Q151" s="72">
        <f t="shared" si="11"/>
        <v>2038.919891989199</v>
      </c>
      <c r="R151" s="72">
        <v>2274</v>
      </c>
      <c r="S151" s="63" t="s">
        <v>40</v>
      </c>
      <c r="T151" s="81"/>
      <c r="U151" s="81"/>
      <c r="V151" s="81"/>
    </row>
    <row r="152" spans="1:22" ht="25.5">
      <c r="A152" s="31">
        <v>115</v>
      </c>
      <c r="B152" s="66" t="s">
        <v>254</v>
      </c>
      <c r="C152" s="31">
        <v>1964</v>
      </c>
      <c r="D152" s="31">
        <v>2008</v>
      </c>
      <c r="E152" s="183" t="s">
        <v>39</v>
      </c>
      <c r="F152" s="94">
        <v>2</v>
      </c>
      <c r="G152" s="94">
        <v>2</v>
      </c>
      <c r="H152" s="135">
        <v>370.8</v>
      </c>
      <c r="I152" s="116">
        <v>231.7</v>
      </c>
      <c r="J152" s="116">
        <v>231.7</v>
      </c>
      <c r="K152" s="95">
        <v>8</v>
      </c>
      <c r="L152" s="96">
        <v>347839</v>
      </c>
      <c r="M152" s="96">
        <v>0</v>
      </c>
      <c r="N152" s="96">
        <v>0</v>
      </c>
      <c r="O152" s="96">
        <v>0</v>
      </c>
      <c r="P152" s="96">
        <f t="shared" si="18"/>
        <v>347839</v>
      </c>
      <c r="Q152" s="72">
        <f t="shared" ref="Q152:Q215" si="19">L152/I152</f>
        <v>1501.2473025463962</v>
      </c>
      <c r="R152" s="72">
        <v>2274</v>
      </c>
      <c r="S152" s="63" t="s">
        <v>40</v>
      </c>
      <c r="T152" s="81"/>
      <c r="U152" s="81"/>
      <c r="V152" s="81"/>
    </row>
    <row r="153" spans="1:22" ht="25.5">
      <c r="A153" s="31">
        <v>116</v>
      </c>
      <c r="B153" s="66" t="s">
        <v>268</v>
      </c>
      <c r="C153" s="31">
        <v>1962</v>
      </c>
      <c r="D153" s="93">
        <v>2010</v>
      </c>
      <c r="E153" s="183" t="s">
        <v>39</v>
      </c>
      <c r="F153" s="94">
        <v>2</v>
      </c>
      <c r="G153" s="85">
        <v>2</v>
      </c>
      <c r="H153" s="73">
        <v>626.29999999999995</v>
      </c>
      <c r="I153" s="116">
        <v>229.2</v>
      </c>
      <c r="J153" s="116">
        <v>229.2</v>
      </c>
      <c r="K153" s="95">
        <v>42</v>
      </c>
      <c r="L153" s="96">
        <v>344088</v>
      </c>
      <c r="M153" s="96">
        <v>0</v>
      </c>
      <c r="N153" s="96">
        <v>0</v>
      </c>
      <c r="O153" s="96">
        <v>0</v>
      </c>
      <c r="P153" s="96">
        <f t="shared" si="18"/>
        <v>344088</v>
      </c>
      <c r="Q153" s="72">
        <f t="shared" si="19"/>
        <v>1501.2565445026178</v>
      </c>
      <c r="R153" s="72">
        <v>2274</v>
      </c>
      <c r="S153" s="63" t="s">
        <v>40</v>
      </c>
      <c r="T153" s="81"/>
      <c r="U153" s="81"/>
      <c r="V153" s="81"/>
    </row>
    <row r="154" spans="1:22" ht="25.5">
      <c r="A154" s="31">
        <v>117</v>
      </c>
      <c r="B154" s="66" t="s">
        <v>287</v>
      </c>
      <c r="C154" s="31">
        <v>1966</v>
      </c>
      <c r="D154" s="93">
        <v>2011</v>
      </c>
      <c r="E154" s="183" t="s">
        <v>39</v>
      </c>
      <c r="F154" s="94">
        <v>2</v>
      </c>
      <c r="G154" s="85">
        <v>2</v>
      </c>
      <c r="H154" s="73">
        <v>627</v>
      </c>
      <c r="I154" s="116">
        <v>259.8</v>
      </c>
      <c r="J154" s="116">
        <v>259.8</v>
      </c>
      <c r="K154" s="95">
        <v>35</v>
      </c>
      <c r="L154" s="96">
        <v>393432</v>
      </c>
      <c r="M154" s="96">
        <v>0</v>
      </c>
      <c r="N154" s="96">
        <v>0</v>
      </c>
      <c r="O154" s="96">
        <v>0</v>
      </c>
      <c r="P154" s="96">
        <f t="shared" si="18"/>
        <v>393432</v>
      </c>
      <c r="Q154" s="72">
        <f t="shared" si="19"/>
        <v>1514.3648960739029</v>
      </c>
      <c r="R154" s="72">
        <v>1885</v>
      </c>
      <c r="S154" s="63" t="s">
        <v>40</v>
      </c>
      <c r="T154" s="81"/>
      <c r="U154" s="81"/>
      <c r="V154" s="81"/>
    </row>
    <row r="155" spans="1:22" ht="25.5">
      <c r="A155" s="31">
        <v>118</v>
      </c>
      <c r="B155" s="66" t="s">
        <v>267</v>
      </c>
      <c r="C155" s="31">
        <v>1966</v>
      </c>
      <c r="D155" s="93">
        <v>2008</v>
      </c>
      <c r="E155" s="183" t="s">
        <v>39</v>
      </c>
      <c r="F155" s="133">
        <v>2</v>
      </c>
      <c r="G155" s="133">
        <v>2</v>
      </c>
      <c r="H155" s="106">
        <v>633.1</v>
      </c>
      <c r="I155" s="116">
        <v>569.70000000000005</v>
      </c>
      <c r="J155" s="116">
        <v>569.70000000000005</v>
      </c>
      <c r="K155" s="134">
        <v>33</v>
      </c>
      <c r="L155" s="96">
        <v>731097</v>
      </c>
      <c r="M155" s="96">
        <v>0</v>
      </c>
      <c r="N155" s="96">
        <v>0</v>
      </c>
      <c r="O155" s="96">
        <v>0</v>
      </c>
      <c r="P155" s="96">
        <f t="shared" si="18"/>
        <v>731097</v>
      </c>
      <c r="Q155" s="72">
        <f t="shared" si="19"/>
        <v>1283.3017377567139</v>
      </c>
      <c r="R155" s="72">
        <v>1885</v>
      </c>
      <c r="S155" s="63" t="s">
        <v>40</v>
      </c>
      <c r="T155" s="81"/>
      <c r="U155" s="81"/>
      <c r="V155" s="81"/>
    </row>
    <row r="156" spans="1:22" ht="25.5">
      <c r="A156" s="31">
        <v>119</v>
      </c>
      <c r="B156" s="69" t="s">
        <v>255</v>
      </c>
      <c r="C156" s="31">
        <v>1967</v>
      </c>
      <c r="D156" s="93">
        <v>2009</v>
      </c>
      <c r="E156" s="183" t="s">
        <v>39</v>
      </c>
      <c r="F156" s="94">
        <v>2</v>
      </c>
      <c r="G156" s="85">
        <v>2</v>
      </c>
      <c r="H156" s="73">
        <v>619.4</v>
      </c>
      <c r="I156" s="116">
        <v>557.46</v>
      </c>
      <c r="J156" s="116">
        <v>557.46</v>
      </c>
      <c r="K156" s="95">
        <v>26</v>
      </c>
      <c r="L156" s="96">
        <v>730211</v>
      </c>
      <c r="M156" s="96">
        <v>0</v>
      </c>
      <c r="N156" s="96">
        <v>0</v>
      </c>
      <c r="O156" s="96">
        <v>0</v>
      </c>
      <c r="P156" s="96">
        <f t="shared" si="18"/>
        <v>730211</v>
      </c>
      <c r="Q156" s="72">
        <f t="shared" si="19"/>
        <v>1309.88949879812</v>
      </c>
      <c r="R156" s="72">
        <v>1885</v>
      </c>
      <c r="S156" s="63" t="s">
        <v>40</v>
      </c>
      <c r="T156" s="81"/>
      <c r="U156" s="81"/>
      <c r="V156" s="81"/>
    </row>
    <row r="157" spans="1:22" ht="25.5">
      <c r="A157" s="31">
        <v>120</v>
      </c>
      <c r="B157" s="142" t="s">
        <v>318</v>
      </c>
      <c r="C157" s="31">
        <v>1979</v>
      </c>
      <c r="D157" s="31"/>
      <c r="E157" s="183" t="s">
        <v>39</v>
      </c>
      <c r="F157" s="82">
        <v>5</v>
      </c>
      <c r="G157" s="82">
        <v>4</v>
      </c>
      <c r="H157" s="72">
        <v>4430</v>
      </c>
      <c r="I157" s="72">
        <v>4027</v>
      </c>
      <c r="J157" s="72">
        <v>4027</v>
      </c>
      <c r="K157" s="97">
        <v>56</v>
      </c>
      <c r="L157" s="96">
        <v>118759.69</v>
      </c>
      <c r="M157" s="96">
        <v>0</v>
      </c>
      <c r="N157" s="96">
        <v>0</v>
      </c>
      <c r="O157" s="96">
        <v>0</v>
      </c>
      <c r="P157" s="96">
        <f t="shared" si="18"/>
        <v>118759.69</v>
      </c>
      <c r="Q157" s="72">
        <f t="shared" si="19"/>
        <v>29.49085920039732</v>
      </c>
      <c r="R157" s="72">
        <v>1373</v>
      </c>
      <c r="S157" s="63" t="s">
        <v>40</v>
      </c>
      <c r="T157" s="81"/>
      <c r="U157" s="81"/>
      <c r="V157" s="81"/>
    </row>
    <row r="158" spans="1:22" ht="25.5">
      <c r="A158" s="31">
        <v>121</v>
      </c>
      <c r="B158" s="23" t="s">
        <v>365</v>
      </c>
      <c r="C158" s="31">
        <v>1965</v>
      </c>
      <c r="D158" s="93">
        <v>2011</v>
      </c>
      <c r="E158" s="183" t="s">
        <v>39</v>
      </c>
      <c r="F158" s="121">
        <v>2</v>
      </c>
      <c r="G158" s="93">
        <v>3</v>
      </c>
      <c r="H158" s="73">
        <v>1562.3</v>
      </c>
      <c r="I158" s="72">
        <v>996.59991000000014</v>
      </c>
      <c r="J158" s="72">
        <v>996.59991000000014</v>
      </c>
      <c r="K158" s="95">
        <v>23</v>
      </c>
      <c r="L158" s="96">
        <v>364237</v>
      </c>
      <c r="M158" s="96">
        <v>0</v>
      </c>
      <c r="N158" s="96">
        <v>0</v>
      </c>
      <c r="O158" s="96">
        <v>0</v>
      </c>
      <c r="P158" s="96">
        <f t="shared" si="18"/>
        <v>364237</v>
      </c>
      <c r="Q158" s="72">
        <f t="shared" si="19"/>
        <v>365.47966374991944</v>
      </c>
      <c r="R158" s="72">
        <v>593</v>
      </c>
      <c r="S158" s="63" t="s">
        <v>40</v>
      </c>
      <c r="T158" s="81"/>
      <c r="U158" s="81"/>
      <c r="V158" s="81"/>
    </row>
    <row r="159" spans="1:22">
      <c r="A159" s="62" t="s">
        <v>344</v>
      </c>
      <c r="B159" s="141"/>
      <c r="C159" s="88" t="s">
        <v>37</v>
      </c>
      <c r="D159" s="89" t="s">
        <v>37</v>
      </c>
      <c r="E159" s="89" t="s">
        <v>37</v>
      </c>
      <c r="F159" s="86" t="s">
        <v>37</v>
      </c>
      <c r="G159" s="86" t="s">
        <v>37</v>
      </c>
      <c r="H159" s="71">
        <f t="shared" ref="H159:P159" si="20">SUM(H160:H163)</f>
        <v>1161.9000000000001</v>
      </c>
      <c r="I159" s="71">
        <f t="shared" si="20"/>
        <v>1051.5999999999999</v>
      </c>
      <c r="J159" s="71">
        <f t="shared" si="20"/>
        <v>1051.5999999999999</v>
      </c>
      <c r="K159" s="90">
        <f t="shared" si="20"/>
        <v>78</v>
      </c>
      <c r="L159" s="71">
        <f t="shared" si="20"/>
        <v>4516244</v>
      </c>
      <c r="M159" s="71">
        <f t="shared" si="20"/>
        <v>0</v>
      </c>
      <c r="N159" s="71">
        <f t="shared" si="20"/>
        <v>0</v>
      </c>
      <c r="O159" s="71">
        <f t="shared" si="20"/>
        <v>0</v>
      </c>
      <c r="P159" s="71">
        <f t="shared" si="20"/>
        <v>4516244</v>
      </c>
      <c r="Q159" s="71">
        <f t="shared" si="19"/>
        <v>4294.6405477367825</v>
      </c>
      <c r="R159" s="71">
        <f>MAX(R160:R163)</f>
        <v>5870</v>
      </c>
      <c r="S159" s="92" t="s">
        <v>37</v>
      </c>
      <c r="T159" s="81"/>
      <c r="U159" s="81"/>
      <c r="V159" s="81"/>
    </row>
    <row r="160" spans="1:22" ht="25.5">
      <c r="A160" s="31">
        <v>122</v>
      </c>
      <c r="B160" s="66" t="s">
        <v>124</v>
      </c>
      <c r="C160" s="31">
        <v>1890</v>
      </c>
      <c r="D160" s="31"/>
      <c r="E160" s="183" t="s">
        <v>39</v>
      </c>
      <c r="F160" s="133">
        <v>1</v>
      </c>
      <c r="G160" s="133">
        <v>2</v>
      </c>
      <c r="H160" s="106">
        <v>178.2</v>
      </c>
      <c r="I160" s="72">
        <v>153.6</v>
      </c>
      <c r="J160" s="72">
        <v>153.6</v>
      </c>
      <c r="K160" s="134">
        <v>14</v>
      </c>
      <c r="L160" s="96">
        <v>730747</v>
      </c>
      <c r="M160" s="96">
        <v>0</v>
      </c>
      <c r="N160" s="96">
        <v>0</v>
      </c>
      <c r="O160" s="96">
        <v>0</v>
      </c>
      <c r="P160" s="96">
        <f>L160</f>
        <v>730747</v>
      </c>
      <c r="Q160" s="72">
        <f t="shared" si="19"/>
        <v>4757.467447916667</v>
      </c>
      <c r="R160" s="72">
        <v>5870</v>
      </c>
      <c r="S160" s="63" t="s">
        <v>40</v>
      </c>
      <c r="T160" s="81"/>
      <c r="U160" s="81"/>
      <c r="V160" s="81"/>
    </row>
    <row r="161" spans="1:22" ht="25.5">
      <c r="A161" s="31">
        <v>123</v>
      </c>
      <c r="B161" s="66" t="s">
        <v>125</v>
      </c>
      <c r="C161" s="31">
        <v>1904</v>
      </c>
      <c r="D161" s="31"/>
      <c r="E161" s="183" t="s">
        <v>39</v>
      </c>
      <c r="F161" s="133">
        <v>1</v>
      </c>
      <c r="G161" s="133">
        <v>3</v>
      </c>
      <c r="H161" s="106">
        <v>332.2</v>
      </c>
      <c r="I161" s="72">
        <v>308</v>
      </c>
      <c r="J161" s="72">
        <v>308</v>
      </c>
      <c r="K161" s="134">
        <v>19</v>
      </c>
      <c r="L161" s="96">
        <v>1457232</v>
      </c>
      <c r="M161" s="96">
        <v>0</v>
      </c>
      <c r="N161" s="96">
        <v>0</v>
      </c>
      <c r="O161" s="96">
        <v>0</v>
      </c>
      <c r="P161" s="96">
        <f>L161</f>
        <v>1457232</v>
      </c>
      <c r="Q161" s="72">
        <f t="shared" si="19"/>
        <v>4731.272727272727</v>
      </c>
      <c r="R161" s="72">
        <v>5870</v>
      </c>
      <c r="S161" s="63" t="s">
        <v>40</v>
      </c>
      <c r="T161" s="81"/>
      <c r="U161" s="81"/>
      <c r="V161" s="81"/>
    </row>
    <row r="162" spans="1:22" ht="25.5">
      <c r="A162" s="31">
        <v>124</v>
      </c>
      <c r="B162" s="66" t="s">
        <v>126</v>
      </c>
      <c r="C162" s="31">
        <v>1926</v>
      </c>
      <c r="D162" s="31"/>
      <c r="E162" s="183" t="s">
        <v>39</v>
      </c>
      <c r="F162" s="133">
        <v>1</v>
      </c>
      <c r="G162" s="133">
        <v>3</v>
      </c>
      <c r="H162" s="106">
        <v>336</v>
      </c>
      <c r="I162" s="72">
        <v>306.39999999999998</v>
      </c>
      <c r="J162" s="72">
        <v>306.39999999999998</v>
      </c>
      <c r="K162" s="134">
        <v>25</v>
      </c>
      <c r="L162" s="96">
        <v>1030327</v>
      </c>
      <c r="M162" s="96">
        <v>0</v>
      </c>
      <c r="N162" s="96">
        <v>0</v>
      </c>
      <c r="O162" s="96">
        <v>0</v>
      </c>
      <c r="P162" s="96">
        <f>L162</f>
        <v>1030327</v>
      </c>
      <c r="Q162" s="72">
        <f t="shared" si="19"/>
        <v>3362.6860313315929</v>
      </c>
      <c r="R162" s="72">
        <v>5870</v>
      </c>
      <c r="S162" s="63" t="s">
        <v>40</v>
      </c>
      <c r="T162" s="81"/>
      <c r="U162" s="81"/>
      <c r="V162" s="81"/>
    </row>
    <row r="163" spans="1:22" ht="25.5">
      <c r="A163" s="31">
        <v>125</v>
      </c>
      <c r="B163" s="66" t="s">
        <v>127</v>
      </c>
      <c r="C163" s="31">
        <v>1931</v>
      </c>
      <c r="D163" s="31"/>
      <c r="E163" s="183" t="s">
        <v>39</v>
      </c>
      <c r="F163" s="133">
        <v>1</v>
      </c>
      <c r="G163" s="133">
        <v>2</v>
      </c>
      <c r="H163" s="106">
        <v>315.5</v>
      </c>
      <c r="I163" s="72">
        <v>283.60000000000002</v>
      </c>
      <c r="J163" s="72">
        <v>283.60000000000002</v>
      </c>
      <c r="K163" s="134">
        <v>20</v>
      </c>
      <c r="L163" s="96">
        <v>1297938</v>
      </c>
      <c r="M163" s="96">
        <v>0</v>
      </c>
      <c r="N163" s="96">
        <v>0</v>
      </c>
      <c r="O163" s="96">
        <v>0</v>
      </c>
      <c r="P163" s="96">
        <f>L163</f>
        <v>1297938</v>
      </c>
      <c r="Q163" s="72">
        <f t="shared" si="19"/>
        <v>4576.6502115655849</v>
      </c>
      <c r="R163" s="72">
        <v>5870</v>
      </c>
      <c r="S163" s="63" t="s">
        <v>40</v>
      </c>
      <c r="T163" s="81"/>
      <c r="U163" s="81"/>
      <c r="V163" s="81"/>
    </row>
    <row r="164" spans="1:22">
      <c r="A164" s="59" t="s">
        <v>345</v>
      </c>
      <c r="B164" s="66"/>
      <c r="C164" s="88" t="s">
        <v>37</v>
      </c>
      <c r="D164" s="89" t="s">
        <v>37</v>
      </c>
      <c r="E164" s="89" t="s">
        <v>37</v>
      </c>
      <c r="F164" s="86" t="s">
        <v>37</v>
      </c>
      <c r="G164" s="86" t="s">
        <v>37</v>
      </c>
      <c r="H164" s="71">
        <f t="shared" ref="H164:P164" si="21">SUM(H165:H315)</f>
        <v>558115.41999999981</v>
      </c>
      <c r="I164" s="71">
        <f t="shared" si="21"/>
        <v>461794.60000000027</v>
      </c>
      <c r="J164" s="71">
        <f t="shared" si="21"/>
        <v>446573.50000000017</v>
      </c>
      <c r="K164" s="90">
        <f t="shared" si="21"/>
        <v>22441</v>
      </c>
      <c r="L164" s="71">
        <f t="shared" si="21"/>
        <v>1235595042.530458</v>
      </c>
      <c r="M164" s="71">
        <f t="shared" si="21"/>
        <v>0</v>
      </c>
      <c r="N164" s="71">
        <f t="shared" si="21"/>
        <v>0</v>
      </c>
      <c r="O164" s="71">
        <f t="shared" si="21"/>
        <v>0</v>
      </c>
      <c r="P164" s="71">
        <f t="shared" si="21"/>
        <v>1235595042.530458</v>
      </c>
      <c r="Q164" s="71">
        <f t="shared" si="19"/>
        <v>2675.6377024124085</v>
      </c>
      <c r="R164" s="71">
        <f>MAX(R165:R315)</f>
        <v>11725</v>
      </c>
      <c r="S164" s="92" t="s">
        <v>37</v>
      </c>
      <c r="T164" s="81"/>
      <c r="U164" s="81"/>
      <c r="V164" s="81"/>
    </row>
    <row r="165" spans="1:22">
      <c r="A165" s="31">
        <v>126</v>
      </c>
      <c r="B165" s="144" t="s">
        <v>128</v>
      </c>
      <c r="C165" s="31">
        <v>1970</v>
      </c>
      <c r="D165" s="183"/>
      <c r="E165" s="183" t="s">
        <v>92</v>
      </c>
      <c r="F165" s="136">
        <v>5</v>
      </c>
      <c r="G165" s="136">
        <v>6</v>
      </c>
      <c r="H165" s="83">
        <v>4979.7</v>
      </c>
      <c r="I165" s="83">
        <v>4562</v>
      </c>
      <c r="J165" s="137">
        <v>4307.3999999999996</v>
      </c>
      <c r="K165" s="97">
        <v>254</v>
      </c>
      <c r="L165" s="96">
        <v>14856563</v>
      </c>
      <c r="M165" s="96">
        <v>0</v>
      </c>
      <c r="N165" s="96">
        <v>0</v>
      </c>
      <c r="O165" s="96">
        <v>0</v>
      </c>
      <c r="P165" s="96">
        <f t="shared" ref="P165:P196" si="22">L165</f>
        <v>14856563</v>
      </c>
      <c r="Q165" s="72">
        <f t="shared" si="19"/>
        <v>3256.5898728627794</v>
      </c>
      <c r="R165" s="72">
        <v>7129</v>
      </c>
      <c r="S165" s="63" t="s">
        <v>40</v>
      </c>
      <c r="T165" s="81"/>
      <c r="U165" s="81"/>
      <c r="V165" s="81"/>
    </row>
    <row r="166" spans="1:22">
      <c r="A166" s="31">
        <v>127</v>
      </c>
      <c r="B166" s="144" t="s">
        <v>129</v>
      </c>
      <c r="C166" s="31">
        <v>1970</v>
      </c>
      <c r="D166" s="183"/>
      <c r="E166" s="183" t="s">
        <v>92</v>
      </c>
      <c r="F166" s="136">
        <v>5</v>
      </c>
      <c r="G166" s="136">
        <v>4</v>
      </c>
      <c r="H166" s="83">
        <v>3108.2</v>
      </c>
      <c r="I166" s="83">
        <v>2833.8</v>
      </c>
      <c r="J166" s="137">
        <v>2713.5</v>
      </c>
      <c r="K166" s="97">
        <v>150</v>
      </c>
      <c r="L166" s="96">
        <v>8593694</v>
      </c>
      <c r="M166" s="96">
        <v>0</v>
      </c>
      <c r="N166" s="96">
        <v>0</v>
      </c>
      <c r="O166" s="96">
        <v>0</v>
      </c>
      <c r="P166" s="96">
        <f t="shared" si="22"/>
        <v>8593694</v>
      </c>
      <c r="Q166" s="72">
        <f t="shared" si="19"/>
        <v>3032.5689886371656</v>
      </c>
      <c r="R166" s="72">
        <v>7002</v>
      </c>
      <c r="S166" s="63" t="s">
        <v>40</v>
      </c>
      <c r="T166" s="81"/>
      <c r="U166" s="81"/>
      <c r="V166" s="81"/>
    </row>
    <row r="167" spans="1:22">
      <c r="A167" s="31">
        <v>128</v>
      </c>
      <c r="B167" s="144" t="s">
        <v>130</v>
      </c>
      <c r="C167" s="31">
        <v>1970</v>
      </c>
      <c r="D167" s="183"/>
      <c r="E167" s="183" t="s">
        <v>92</v>
      </c>
      <c r="F167" s="136">
        <v>5</v>
      </c>
      <c r="G167" s="136">
        <v>10</v>
      </c>
      <c r="H167" s="83">
        <v>8047</v>
      </c>
      <c r="I167" s="83">
        <v>7304.7</v>
      </c>
      <c r="J167" s="137">
        <v>7035.9</v>
      </c>
      <c r="K167" s="97">
        <v>381</v>
      </c>
      <c r="L167" s="96">
        <v>23131708</v>
      </c>
      <c r="M167" s="96">
        <v>0</v>
      </c>
      <c r="N167" s="96">
        <v>0</v>
      </c>
      <c r="O167" s="96">
        <v>0</v>
      </c>
      <c r="P167" s="96">
        <f t="shared" si="22"/>
        <v>23131708</v>
      </c>
      <c r="Q167" s="72">
        <f t="shared" si="19"/>
        <v>3166.688296576177</v>
      </c>
      <c r="R167" s="72">
        <v>7129</v>
      </c>
      <c r="S167" s="63" t="s">
        <v>40</v>
      </c>
      <c r="T167" s="81"/>
      <c r="U167" s="81"/>
      <c r="V167" s="81"/>
    </row>
    <row r="168" spans="1:22">
      <c r="A168" s="31">
        <v>129</v>
      </c>
      <c r="B168" s="144" t="s">
        <v>131</v>
      </c>
      <c r="C168" s="31">
        <v>1970</v>
      </c>
      <c r="D168" s="183"/>
      <c r="E168" s="183" t="s">
        <v>92</v>
      </c>
      <c r="F168" s="136">
        <v>5</v>
      </c>
      <c r="G168" s="136">
        <v>4</v>
      </c>
      <c r="H168" s="83">
        <v>2998.3</v>
      </c>
      <c r="I168" s="83">
        <v>2743.27</v>
      </c>
      <c r="J168" s="137">
        <v>2743.27</v>
      </c>
      <c r="K168" s="97">
        <v>124</v>
      </c>
      <c r="L168" s="96">
        <v>8586190</v>
      </c>
      <c r="M168" s="96">
        <v>0</v>
      </c>
      <c r="N168" s="96">
        <v>0</v>
      </c>
      <c r="O168" s="96">
        <v>0</v>
      </c>
      <c r="P168" s="96">
        <f t="shared" si="22"/>
        <v>8586190</v>
      </c>
      <c r="Q168" s="72">
        <f t="shared" si="19"/>
        <v>3129.9106540734233</v>
      </c>
      <c r="R168" s="72">
        <v>7002</v>
      </c>
      <c r="S168" s="63" t="s">
        <v>40</v>
      </c>
      <c r="T168" s="81"/>
      <c r="U168" s="81"/>
      <c r="V168" s="81"/>
    </row>
    <row r="169" spans="1:22">
      <c r="A169" s="31">
        <v>130</v>
      </c>
      <c r="B169" s="144" t="s">
        <v>132</v>
      </c>
      <c r="C169" s="31">
        <v>1972</v>
      </c>
      <c r="D169" s="183"/>
      <c r="E169" s="183" t="s">
        <v>92</v>
      </c>
      <c r="F169" s="136">
        <v>5</v>
      </c>
      <c r="G169" s="136">
        <v>6</v>
      </c>
      <c r="H169" s="83">
        <v>4814.7</v>
      </c>
      <c r="I169" s="83">
        <v>4402.3999999999996</v>
      </c>
      <c r="J169" s="137">
        <v>4402.3999999999996</v>
      </c>
      <c r="K169" s="97">
        <v>224</v>
      </c>
      <c r="L169" s="96">
        <v>13691365</v>
      </c>
      <c r="M169" s="96">
        <v>0</v>
      </c>
      <c r="N169" s="96">
        <v>0</v>
      </c>
      <c r="O169" s="96">
        <v>0</v>
      </c>
      <c r="P169" s="96">
        <f t="shared" si="22"/>
        <v>13691365</v>
      </c>
      <c r="Q169" s="72">
        <f t="shared" si="19"/>
        <v>3109.9775122660371</v>
      </c>
      <c r="R169" s="72">
        <v>7002</v>
      </c>
      <c r="S169" s="63" t="s">
        <v>40</v>
      </c>
      <c r="T169" s="81"/>
      <c r="U169" s="81"/>
      <c r="V169" s="81"/>
    </row>
    <row r="170" spans="1:22">
      <c r="A170" s="31">
        <v>131</v>
      </c>
      <c r="B170" s="144" t="s">
        <v>133</v>
      </c>
      <c r="C170" s="31">
        <v>1972</v>
      </c>
      <c r="D170" s="183"/>
      <c r="E170" s="183" t="s">
        <v>92</v>
      </c>
      <c r="F170" s="136">
        <v>5</v>
      </c>
      <c r="G170" s="136">
        <v>5</v>
      </c>
      <c r="H170" s="83">
        <v>3471.6</v>
      </c>
      <c r="I170" s="83">
        <v>3133.4</v>
      </c>
      <c r="J170" s="137">
        <v>3133.4</v>
      </c>
      <c r="K170" s="97">
        <v>166</v>
      </c>
      <c r="L170" s="96">
        <v>9876015</v>
      </c>
      <c r="M170" s="96">
        <v>0</v>
      </c>
      <c r="N170" s="96">
        <v>0</v>
      </c>
      <c r="O170" s="96">
        <v>0</v>
      </c>
      <c r="P170" s="96">
        <f t="shared" si="22"/>
        <v>9876015</v>
      </c>
      <c r="Q170" s="72">
        <f t="shared" si="19"/>
        <v>3151.852620157018</v>
      </c>
      <c r="R170" s="72">
        <v>7002</v>
      </c>
      <c r="S170" s="63" t="s">
        <v>40</v>
      </c>
      <c r="T170" s="81"/>
      <c r="U170" s="81"/>
      <c r="V170" s="81"/>
    </row>
    <row r="171" spans="1:22">
      <c r="A171" s="31">
        <v>132</v>
      </c>
      <c r="B171" s="144" t="s">
        <v>134</v>
      </c>
      <c r="C171" s="31">
        <v>1972</v>
      </c>
      <c r="D171" s="183"/>
      <c r="E171" s="183" t="s">
        <v>92</v>
      </c>
      <c r="F171" s="136">
        <v>5</v>
      </c>
      <c r="G171" s="136">
        <v>7</v>
      </c>
      <c r="H171" s="83">
        <v>5350.5</v>
      </c>
      <c r="I171" s="83">
        <v>4873.8999999999996</v>
      </c>
      <c r="J171" s="137">
        <v>4873.8999999999996</v>
      </c>
      <c r="K171" s="97">
        <v>276</v>
      </c>
      <c r="L171" s="96">
        <v>15218707</v>
      </c>
      <c r="M171" s="96">
        <v>0</v>
      </c>
      <c r="N171" s="96">
        <v>0</v>
      </c>
      <c r="O171" s="96">
        <v>0</v>
      </c>
      <c r="P171" s="96">
        <f t="shared" si="22"/>
        <v>15218707</v>
      </c>
      <c r="Q171" s="72">
        <f t="shared" si="19"/>
        <v>3122.4906132665833</v>
      </c>
      <c r="R171" s="72">
        <v>7002</v>
      </c>
      <c r="S171" s="63" t="s">
        <v>40</v>
      </c>
      <c r="T171" s="81"/>
      <c r="U171" s="81"/>
      <c r="V171" s="81"/>
    </row>
    <row r="172" spans="1:22">
      <c r="A172" s="31">
        <v>133</v>
      </c>
      <c r="B172" s="144" t="s">
        <v>135</v>
      </c>
      <c r="C172" s="31">
        <v>1972</v>
      </c>
      <c r="D172" s="183">
        <v>2004</v>
      </c>
      <c r="E172" s="183" t="s">
        <v>92</v>
      </c>
      <c r="F172" s="136">
        <v>5</v>
      </c>
      <c r="G172" s="136">
        <v>8</v>
      </c>
      <c r="H172" s="83">
        <v>6242.8</v>
      </c>
      <c r="I172" s="83">
        <v>5680.6</v>
      </c>
      <c r="J172" s="137">
        <v>5680.6</v>
      </c>
      <c r="K172" s="97">
        <v>308</v>
      </c>
      <c r="L172" s="96">
        <v>18012902</v>
      </c>
      <c r="M172" s="96">
        <v>0</v>
      </c>
      <c r="N172" s="96">
        <v>0</v>
      </c>
      <c r="O172" s="96">
        <v>0</v>
      </c>
      <c r="P172" s="96">
        <f t="shared" si="22"/>
        <v>18012902</v>
      </c>
      <c r="Q172" s="72">
        <f t="shared" si="19"/>
        <v>3170.9506038094564</v>
      </c>
      <c r="R172" s="72">
        <v>7129</v>
      </c>
      <c r="S172" s="63" t="s">
        <v>40</v>
      </c>
      <c r="T172" s="81"/>
      <c r="U172" s="81"/>
      <c r="V172" s="81"/>
    </row>
    <row r="173" spans="1:22">
      <c r="A173" s="31">
        <v>134</v>
      </c>
      <c r="B173" s="144" t="s">
        <v>136</v>
      </c>
      <c r="C173" s="31">
        <v>1973</v>
      </c>
      <c r="D173" s="183"/>
      <c r="E173" s="183" t="s">
        <v>92</v>
      </c>
      <c r="F173" s="136">
        <v>5</v>
      </c>
      <c r="G173" s="136">
        <v>2</v>
      </c>
      <c r="H173" s="83">
        <v>1828.6</v>
      </c>
      <c r="I173" s="83">
        <v>1690.7</v>
      </c>
      <c r="J173" s="137">
        <v>1690.7</v>
      </c>
      <c r="K173" s="97">
        <v>95</v>
      </c>
      <c r="L173" s="96">
        <v>5209313</v>
      </c>
      <c r="M173" s="96">
        <v>0</v>
      </c>
      <c r="N173" s="96">
        <v>0</v>
      </c>
      <c r="O173" s="96">
        <v>0</v>
      </c>
      <c r="P173" s="96">
        <f t="shared" si="22"/>
        <v>5209313</v>
      </c>
      <c r="Q173" s="72">
        <f t="shared" si="19"/>
        <v>3081.1575087241972</v>
      </c>
      <c r="R173" s="72">
        <v>7002</v>
      </c>
      <c r="S173" s="63" t="s">
        <v>40</v>
      </c>
      <c r="T173" s="81"/>
      <c r="U173" s="81"/>
      <c r="V173" s="81"/>
    </row>
    <row r="174" spans="1:22" ht="25.5">
      <c r="A174" s="31">
        <v>135</v>
      </c>
      <c r="B174" s="144" t="s">
        <v>137</v>
      </c>
      <c r="C174" s="31">
        <v>1972</v>
      </c>
      <c r="D174" s="183">
        <v>2008</v>
      </c>
      <c r="E174" s="183" t="s">
        <v>39</v>
      </c>
      <c r="F174" s="136">
        <v>9</v>
      </c>
      <c r="G174" s="136">
        <v>1</v>
      </c>
      <c r="H174" s="83">
        <v>2278</v>
      </c>
      <c r="I174" s="83">
        <v>1984.7</v>
      </c>
      <c r="J174" s="137">
        <v>1925.2</v>
      </c>
      <c r="K174" s="97">
        <v>104</v>
      </c>
      <c r="L174" s="96">
        <v>6874840</v>
      </c>
      <c r="M174" s="96">
        <v>0</v>
      </c>
      <c r="N174" s="96">
        <v>0</v>
      </c>
      <c r="O174" s="96">
        <v>0</v>
      </c>
      <c r="P174" s="96">
        <f t="shared" si="22"/>
        <v>6874840</v>
      </c>
      <c r="Q174" s="72">
        <f t="shared" si="19"/>
        <v>3463.9189801985185</v>
      </c>
      <c r="R174" s="72">
        <v>6638</v>
      </c>
      <c r="S174" s="63" t="s">
        <v>40</v>
      </c>
      <c r="T174" s="81"/>
      <c r="U174" s="81"/>
      <c r="V174" s="81"/>
    </row>
    <row r="175" spans="1:22">
      <c r="A175" s="31">
        <v>136</v>
      </c>
      <c r="B175" s="144" t="s">
        <v>138</v>
      </c>
      <c r="C175" s="31">
        <v>1973</v>
      </c>
      <c r="D175" s="183"/>
      <c r="E175" s="183" t="s">
        <v>92</v>
      </c>
      <c r="F175" s="136">
        <v>5</v>
      </c>
      <c r="G175" s="136">
        <v>2</v>
      </c>
      <c r="H175" s="83">
        <v>1833.5</v>
      </c>
      <c r="I175" s="83">
        <v>1717</v>
      </c>
      <c r="J175" s="137">
        <v>1717</v>
      </c>
      <c r="K175" s="97">
        <v>82</v>
      </c>
      <c r="L175" s="96">
        <v>5608237</v>
      </c>
      <c r="M175" s="96">
        <v>0</v>
      </c>
      <c r="N175" s="96">
        <v>0</v>
      </c>
      <c r="O175" s="96">
        <v>0</v>
      </c>
      <c r="P175" s="96">
        <f t="shared" si="22"/>
        <v>5608237</v>
      </c>
      <c r="Q175" s="72">
        <f t="shared" si="19"/>
        <v>3266.2999417588817</v>
      </c>
      <c r="R175" s="72">
        <v>7002</v>
      </c>
      <c r="S175" s="63" t="s">
        <v>40</v>
      </c>
      <c r="T175" s="81"/>
      <c r="U175" s="81"/>
      <c r="V175" s="81"/>
    </row>
    <row r="176" spans="1:22">
      <c r="A176" s="31">
        <v>137</v>
      </c>
      <c r="B176" s="144" t="s">
        <v>139</v>
      </c>
      <c r="C176" s="31">
        <v>1973</v>
      </c>
      <c r="D176" s="183"/>
      <c r="E176" s="183" t="s">
        <v>92</v>
      </c>
      <c r="F176" s="136">
        <v>5</v>
      </c>
      <c r="G176" s="136">
        <v>2</v>
      </c>
      <c r="H176" s="83">
        <v>1835.8</v>
      </c>
      <c r="I176" s="83">
        <v>1697.4</v>
      </c>
      <c r="J176" s="137">
        <v>1697.4</v>
      </c>
      <c r="K176" s="97">
        <v>96</v>
      </c>
      <c r="L176" s="96">
        <v>5230508</v>
      </c>
      <c r="M176" s="96">
        <v>0</v>
      </c>
      <c r="N176" s="96">
        <v>0</v>
      </c>
      <c r="O176" s="96">
        <v>0</v>
      </c>
      <c r="P176" s="96">
        <f t="shared" si="22"/>
        <v>5230508</v>
      </c>
      <c r="Q176" s="72">
        <f t="shared" si="19"/>
        <v>3081.4822669965829</v>
      </c>
      <c r="R176" s="72">
        <v>7002</v>
      </c>
      <c r="S176" s="63" t="s">
        <v>40</v>
      </c>
      <c r="T176" s="81"/>
      <c r="U176" s="81"/>
      <c r="V176" s="81"/>
    </row>
    <row r="177" spans="1:22">
      <c r="A177" s="31">
        <v>138</v>
      </c>
      <c r="B177" s="144" t="s">
        <v>140</v>
      </c>
      <c r="C177" s="31">
        <v>1973</v>
      </c>
      <c r="D177" s="183"/>
      <c r="E177" s="183" t="s">
        <v>92</v>
      </c>
      <c r="F177" s="136">
        <v>5</v>
      </c>
      <c r="G177" s="136">
        <v>4</v>
      </c>
      <c r="H177" s="83">
        <v>3069.5</v>
      </c>
      <c r="I177" s="83">
        <v>2703.5</v>
      </c>
      <c r="J177" s="137">
        <v>2703.5</v>
      </c>
      <c r="K177" s="97">
        <v>115</v>
      </c>
      <c r="L177" s="96">
        <v>8465931</v>
      </c>
      <c r="M177" s="96">
        <v>0</v>
      </c>
      <c r="N177" s="96">
        <v>0</v>
      </c>
      <c r="O177" s="96">
        <v>0</v>
      </c>
      <c r="P177" s="96">
        <f t="shared" si="22"/>
        <v>8465931</v>
      </c>
      <c r="Q177" s="72">
        <f t="shared" si="19"/>
        <v>3131.4706861475865</v>
      </c>
      <c r="R177" s="72">
        <v>7002</v>
      </c>
      <c r="S177" s="63" t="s">
        <v>40</v>
      </c>
      <c r="T177" s="81"/>
      <c r="U177" s="81"/>
      <c r="V177" s="81"/>
    </row>
    <row r="178" spans="1:22" ht="25.5">
      <c r="A178" s="31">
        <v>139</v>
      </c>
      <c r="B178" s="144" t="s">
        <v>141</v>
      </c>
      <c r="C178" s="31">
        <v>1973</v>
      </c>
      <c r="D178" s="183">
        <v>2007</v>
      </c>
      <c r="E178" s="183" t="s">
        <v>39</v>
      </c>
      <c r="F178" s="136">
        <v>9</v>
      </c>
      <c r="G178" s="136">
        <v>1</v>
      </c>
      <c r="H178" s="83">
        <v>2281.3000000000002</v>
      </c>
      <c r="I178" s="83">
        <v>1984.5</v>
      </c>
      <c r="J178" s="137">
        <v>1984.5</v>
      </c>
      <c r="K178" s="97">
        <v>98</v>
      </c>
      <c r="L178" s="96">
        <v>6905343</v>
      </c>
      <c r="M178" s="96">
        <v>0</v>
      </c>
      <c r="N178" s="96">
        <v>0</v>
      </c>
      <c r="O178" s="96">
        <v>0</v>
      </c>
      <c r="P178" s="96">
        <f t="shared" si="22"/>
        <v>6905343</v>
      </c>
      <c r="Q178" s="72">
        <f t="shared" si="19"/>
        <v>3479.6386999244141</v>
      </c>
      <c r="R178" s="72">
        <v>6638</v>
      </c>
      <c r="S178" s="63" t="s">
        <v>40</v>
      </c>
      <c r="T178" s="81"/>
      <c r="U178" s="81"/>
      <c r="V178" s="81"/>
    </row>
    <row r="179" spans="1:22" ht="25.5">
      <c r="A179" s="31">
        <v>140</v>
      </c>
      <c r="B179" s="144" t="s">
        <v>272</v>
      </c>
      <c r="C179" s="31">
        <v>1960</v>
      </c>
      <c r="D179" s="183"/>
      <c r="E179" s="183" t="s">
        <v>39</v>
      </c>
      <c r="F179" s="136">
        <v>3</v>
      </c>
      <c r="G179" s="136">
        <v>3</v>
      </c>
      <c r="H179" s="83">
        <v>1666.2</v>
      </c>
      <c r="I179" s="83">
        <v>1010.6</v>
      </c>
      <c r="J179" s="137">
        <v>826.8</v>
      </c>
      <c r="K179" s="97">
        <v>53</v>
      </c>
      <c r="L179" s="96">
        <v>9961519</v>
      </c>
      <c r="M179" s="96">
        <v>0</v>
      </c>
      <c r="N179" s="96">
        <v>0</v>
      </c>
      <c r="O179" s="96">
        <v>0</v>
      </c>
      <c r="P179" s="96">
        <f t="shared" si="22"/>
        <v>9961519</v>
      </c>
      <c r="Q179" s="72">
        <f t="shared" si="19"/>
        <v>9857.0344349891147</v>
      </c>
      <c r="R179" s="72">
        <v>11725</v>
      </c>
      <c r="S179" s="63" t="s">
        <v>40</v>
      </c>
      <c r="T179" s="81"/>
      <c r="U179" s="81"/>
      <c r="V179" s="81"/>
    </row>
    <row r="180" spans="1:22" ht="25.5">
      <c r="A180" s="31">
        <v>141</v>
      </c>
      <c r="B180" s="144" t="s">
        <v>273</v>
      </c>
      <c r="C180" s="31">
        <v>1962</v>
      </c>
      <c r="D180" s="183">
        <v>2003</v>
      </c>
      <c r="E180" s="183" t="s">
        <v>39</v>
      </c>
      <c r="F180" s="136">
        <v>4</v>
      </c>
      <c r="G180" s="136">
        <v>3</v>
      </c>
      <c r="H180" s="83">
        <v>2173.3000000000002</v>
      </c>
      <c r="I180" s="83">
        <v>1990.3</v>
      </c>
      <c r="J180" s="137">
        <v>1949</v>
      </c>
      <c r="K180" s="97">
        <v>92</v>
      </c>
      <c r="L180" s="96">
        <v>10835521</v>
      </c>
      <c r="M180" s="96">
        <v>0</v>
      </c>
      <c r="N180" s="96">
        <v>0</v>
      </c>
      <c r="O180" s="96">
        <v>0</v>
      </c>
      <c r="P180" s="96">
        <f t="shared" si="22"/>
        <v>10835521</v>
      </c>
      <c r="Q180" s="72">
        <f t="shared" si="19"/>
        <v>5444.1646987891272</v>
      </c>
      <c r="R180" s="72">
        <v>6695</v>
      </c>
      <c r="S180" s="63" t="s">
        <v>40</v>
      </c>
      <c r="T180" s="81"/>
      <c r="U180" s="81"/>
      <c r="V180" s="81"/>
    </row>
    <row r="181" spans="1:22" ht="25.5">
      <c r="A181" s="31">
        <v>142</v>
      </c>
      <c r="B181" s="144" t="s">
        <v>274</v>
      </c>
      <c r="C181" s="31">
        <v>1962</v>
      </c>
      <c r="D181" s="183"/>
      <c r="E181" s="183" t="s">
        <v>39</v>
      </c>
      <c r="F181" s="136">
        <v>5</v>
      </c>
      <c r="G181" s="136">
        <v>4</v>
      </c>
      <c r="H181" s="83">
        <v>3479.7</v>
      </c>
      <c r="I181" s="83">
        <v>3237.9</v>
      </c>
      <c r="J181" s="137">
        <v>3237.9</v>
      </c>
      <c r="K181" s="97">
        <v>135</v>
      </c>
      <c r="L181" s="96">
        <v>20800741</v>
      </c>
      <c r="M181" s="96">
        <v>0</v>
      </c>
      <c r="N181" s="96">
        <v>0</v>
      </c>
      <c r="O181" s="96">
        <v>0</v>
      </c>
      <c r="P181" s="96">
        <f t="shared" si="22"/>
        <v>20800741</v>
      </c>
      <c r="Q181" s="72">
        <f t="shared" si="19"/>
        <v>6424.1455881898755</v>
      </c>
      <c r="R181" s="72">
        <v>7890</v>
      </c>
      <c r="S181" s="63" t="s">
        <v>40</v>
      </c>
      <c r="T181" s="81"/>
      <c r="U181" s="81"/>
      <c r="V181" s="81"/>
    </row>
    <row r="182" spans="1:22">
      <c r="A182" s="31">
        <v>143</v>
      </c>
      <c r="B182" s="144" t="s">
        <v>275</v>
      </c>
      <c r="C182" s="31">
        <v>1963</v>
      </c>
      <c r="D182" s="183"/>
      <c r="E182" s="183" t="s">
        <v>92</v>
      </c>
      <c r="F182" s="136">
        <v>5</v>
      </c>
      <c r="G182" s="136">
        <v>3</v>
      </c>
      <c r="H182" s="83">
        <v>3200</v>
      </c>
      <c r="I182" s="83">
        <v>2515.5</v>
      </c>
      <c r="J182" s="137">
        <v>2442.1</v>
      </c>
      <c r="K182" s="97">
        <v>128</v>
      </c>
      <c r="L182" s="96">
        <v>21017547</v>
      </c>
      <c r="M182" s="96">
        <v>0</v>
      </c>
      <c r="N182" s="96">
        <v>0</v>
      </c>
      <c r="O182" s="96">
        <v>0</v>
      </c>
      <c r="P182" s="96">
        <f t="shared" si="22"/>
        <v>21017547</v>
      </c>
      <c r="Q182" s="72">
        <f t="shared" si="19"/>
        <v>8355.2164579606433</v>
      </c>
      <c r="R182" s="72">
        <v>10122</v>
      </c>
      <c r="S182" s="63" t="s">
        <v>40</v>
      </c>
      <c r="T182" s="81"/>
      <c r="U182" s="81"/>
      <c r="V182" s="81"/>
    </row>
    <row r="183" spans="1:22">
      <c r="A183" s="31">
        <v>144</v>
      </c>
      <c r="B183" s="144" t="s">
        <v>276</v>
      </c>
      <c r="C183" s="31">
        <v>1963</v>
      </c>
      <c r="D183" s="183"/>
      <c r="E183" s="183" t="s">
        <v>92</v>
      </c>
      <c r="F183" s="136">
        <v>5</v>
      </c>
      <c r="G183" s="136">
        <v>3</v>
      </c>
      <c r="H183" s="83">
        <v>3251.2</v>
      </c>
      <c r="I183" s="83">
        <v>2523.6999999999998</v>
      </c>
      <c r="J183" s="137">
        <v>2523.6999999999998</v>
      </c>
      <c r="K183" s="97">
        <v>127</v>
      </c>
      <c r="L183" s="96">
        <v>21086107</v>
      </c>
      <c r="M183" s="96">
        <v>0</v>
      </c>
      <c r="N183" s="96">
        <v>0</v>
      </c>
      <c r="O183" s="96">
        <v>0</v>
      </c>
      <c r="P183" s="96">
        <f t="shared" si="22"/>
        <v>21086107</v>
      </c>
      <c r="Q183" s="72">
        <f t="shared" si="19"/>
        <v>8355.2351705828751</v>
      </c>
      <c r="R183" s="72">
        <v>10122</v>
      </c>
      <c r="S183" s="63" t="s">
        <v>40</v>
      </c>
      <c r="T183" s="81"/>
      <c r="U183" s="81"/>
      <c r="V183" s="81"/>
    </row>
    <row r="184" spans="1:22">
      <c r="A184" s="31">
        <v>145</v>
      </c>
      <c r="B184" s="144" t="s">
        <v>277</v>
      </c>
      <c r="C184" s="31">
        <v>1964</v>
      </c>
      <c r="D184" s="183"/>
      <c r="E184" s="183" t="s">
        <v>92</v>
      </c>
      <c r="F184" s="136">
        <v>5</v>
      </c>
      <c r="G184" s="136">
        <v>3</v>
      </c>
      <c r="H184" s="83">
        <v>3304.5</v>
      </c>
      <c r="I184" s="83">
        <v>2588.6</v>
      </c>
      <c r="J184" s="137">
        <v>2544.6999999999998</v>
      </c>
      <c r="K184" s="97">
        <v>112</v>
      </c>
      <c r="L184" s="96">
        <v>22177673</v>
      </c>
      <c r="M184" s="96">
        <v>0</v>
      </c>
      <c r="N184" s="96">
        <v>0</v>
      </c>
      <c r="O184" s="96">
        <v>0</v>
      </c>
      <c r="P184" s="96">
        <f t="shared" si="22"/>
        <v>22177673</v>
      </c>
      <c r="Q184" s="72">
        <f t="shared" si="19"/>
        <v>8567.439156300703</v>
      </c>
      <c r="R184" s="72">
        <v>10122</v>
      </c>
      <c r="S184" s="63" t="s">
        <v>40</v>
      </c>
      <c r="T184" s="81"/>
      <c r="U184" s="81"/>
      <c r="V184" s="81"/>
    </row>
    <row r="185" spans="1:22">
      <c r="A185" s="31">
        <v>146</v>
      </c>
      <c r="B185" s="144" t="s">
        <v>298</v>
      </c>
      <c r="C185" s="31">
        <v>1964</v>
      </c>
      <c r="D185" s="183"/>
      <c r="E185" s="183" t="s">
        <v>285</v>
      </c>
      <c r="F185" s="136">
        <v>5</v>
      </c>
      <c r="G185" s="136">
        <v>4</v>
      </c>
      <c r="H185" s="83">
        <v>4254.3999999999996</v>
      </c>
      <c r="I185" s="83">
        <v>3243.5</v>
      </c>
      <c r="J185" s="137">
        <v>3199.9</v>
      </c>
      <c r="K185" s="97">
        <v>141</v>
      </c>
      <c r="L185" s="96">
        <v>23464344.5</v>
      </c>
      <c r="M185" s="96">
        <v>0</v>
      </c>
      <c r="N185" s="96">
        <v>0</v>
      </c>
      <c r="O185" s="96">
        <v>0</v>
      </c>
      <c r="P185" s="96">
        <f t="shared" si="22"/>
        <v>23464344.5</v>
      </c>
      <c r="Q185" s="72">
        <f t="shared" si="19"/>
        <v>7234.266841375058</v>
      </c>
      <c r="R185" s="72">
        <v>10122</v>
      </c>
      <c r="S185" s="63" t="s">
        <v>40</v>
      </c>
      <c r="T185" s="81"/>
      <c r="U185" s="81"/>
      <c r="V185" s="81"/>
    </row>
    <row r="186" spans="1:22" ht="25.5">
      <c r="A186" s="31">
        <v>147</v>
      </c>
      <c r="B186" s="144" t="s">
        <v>278</v>
      </c>
      <c r="C186" s="31">
        <v>1964</v>
      </c>
      <c r="D186" s="183"/>
      <c r="E186" s="183" t="s">
        <v>39</v>
      </c>
      <c r="F186" s="136">
        <v>5</v>
      </c>
      <c r="G186" s="136">
        <v>4</v>
      </c>
      <c r="H186" s="83">
        <v>3621.4</v>
      </c>
      <c r="I186" s="83">
        <v>3376.1</v>
      </c>
      <c r="J186" s="137">
        <v>3376.1</v>
      </c>
      <c r="K186" s="97">
        <v>62</v>
      </c>
      <c r="L186" s="96">
        <v>17837176.5</v>
      </c>
      <c r="M186" s="96">
        <v>0</v>
      </c>
      <c r="N186" s="96">
        <v>0</v>
      </c>
      <c r="O186" s="96">
        <v>0</v>
      </c>
      <c r="P186" s="96">
        <f t="shared" si="22"/>
        <v>17837176.5</v>
      </c>
      <c r="Q186" s="72">
        <f t="shared" si="19"/>
        <v>5283.3673469387759</v>
      </c>
      <c r="R186" s="72">
        <v>6537</v>
      </c>
      <c r="S186" s="63" t="s">
        <v>40</v>
      </c>
      <c r="T186" s="81"/>
      <c r="U186" s="81"/>
      <c r="V186" s="81"/>
    </row>
    <row r="187" spans="1:22" ht="25.5">
      <c r="A187" s="31">
        <v>148</v>
      </c>
      <c r="B187" s="69" t="s">
        <v>142</v>
      </c>
      <c r="C187" s="31">
        <v>1960</v>
      </c>
      <c r="D187" s="183"/>
      <c r="E187" s="183" t="s">
        <v>39</v>
      </c>
      <c r="F187" s="94">
        <v>2</v>
      </c>
      <c r="G187" s="94">
        <v>3</v>
      </c>
      <c r="H187" s="83">
        <v>839</v>
      </c>
      <c r="I187" s="83">
        <v>778</v>
      </c>
      <c r="J187" s="137">
        <v>778</v>
      </c>
      <c r="K187" s="97">
        <v>46</v>
      </c>
      <c r="L187" s="96">
        <v>4129532</v>
      </c>
      <c r="M187" s="96">
        <v>0</v>
      </c>
      <c r="N187" s="96">
        <v>0</v>
      </c>
      <c r="O187" s="96">
        <v>0</v>
      </c>
      <c r="P187" s="96">
        <f t="shared" si="22"/>
        <v>4129532</v>
      </c>
      <c r="Q187" s="72">
        <f t="shared" si="19"/>
        <v>5307.881748071979</v>
      </c>
      <c r="R187" s="72">
        <v>9558</v>
      </c>
      <c r="S187" s="63" t="s">
        <v>40</v>
      </c>
      <c r="T187" s="81"/>
      <c r="U187" s="81"/>
      <c r="V187" s="81"/>
    </row>
    <row r="188" spans="1:22" ht="25.5">
      <c r="A188" s="31">
        <v>149</v>
      </c>
      <c r="B188" s="69" t="s">
        <v>143</v>
      </c>
      <c r="C188" s="31">
        <v>1961</v>
      </c>
      <c r="D188" s="183"/>
      <c r="E188" s="183" t="s">
        <v>39</v>
      </c>
      <c r="F188" s="94">
        <v>2</v>
      </c>
      <c r="G188" s="94">
        <v>3</v>
      </c>
      <c r="H188" s="83">
        <v>854</v>
      </c>
      <c r="I188" s="83">
        <v>807</v>
      </c>
      <c r="J188" s="137">
        <v>807</v>
      </c>
      <c r="K188" s="97">
        <v>53</v>
      </c>
      <c r="L188" s="96">
        <v>4233652</v>
      </c>
      <c r="M188" s="96">
        <v>0</v>
      </c>
      <c r="N188" s="96">
        <v>0</v>
      </c>
      <c r="O188" s="96">
        <v>0</v>
      </c>
      <c r="P188" s="96">
        <f t="shared" si="22"/>
        <v>4233652</v>
      </c>
      <c r="Q188" s="72">
        <f t="shared" si="19"/>
        <v>5246.1610904584886</v>
      </c>
      <c r="R188" s="72">
        <v>9558</v>
      </c>
      <c r="S188" s="63" t="s">
        <v>40</v>
      </c>
      <c r="T188" s="81"/>
      <c r="U188" s="81"/>
      <c r="V188" s="81"/>
    </row>
    <row r="189" spans="1:22" ht="25.5">
      <c r="A189" s="31">
        <v>150</v>
      </c>
      <c r="B189" s="69" t="s">
        <v>144</v>
      </c>
      <c r="C189" s="31">
        <v>1961</v>
      </c>
      <c r="D189" s="183"/>
      <c r="E189" s="183" t="s">
        <v>39</v>
      </c>
      <c r="F189" s="94">
        <v>2</v>
      </c>
      <c r="G189" s="94">
        <v>3</v>
      </c>
      <c r="H189" s="83">
        <v>976</v>
      </c>
      <c r="I189" s="83">
        <v>907</v>
      </c>
      <c r="J189" s="137">
        <v>907</v>
      </c>
      <c r="K189" s="97">
        <v>46</v>
      </c>
      <c r="L189" s="96">
        <v>4800106</v>
      </c>
      <c r="M189" s="96">
        <v>0</v>
      </c>
      <c r="N189" s="96">
        <v>0</v>
      </c>
      <c r="O189" s="96">
        <v>0</v>
      </c>
      <c r="P189" s="96">
        <f t="shared" si="22"/>
        <v>4800106</v>
      </c>
      <c r="Q189" s="72">
        <f t="shared" si="19"/>
        <v>5292.2888643880924</v>
      </c>
      <c r="R189" s="72">
        <v>9558</v>
      </c>
      <c r="S189" s="63" t="s">
        <v>40</v>
      </c>
      <c r="T189" s="81"/>
      <c r="U189" s="81"/>
      <c r="V189" s="81"/>
    </row>
    <row r="190" spans="1:22" ht="25.5">
      <c r="A190" s="31">
        <v>151</v>
      </c>
      <c r="B190" s="69" t="s">
        <v>145</v>
      </c>
      <c r="C190" s="31">
        <v>1961</v>
      </c>
      <c r="D190" s="183"/>
      <c r="E190" s="183" t="s">
        <v>39</v>
      </c>
      <c r="F190" s="94">
        <v>2</v>
      </c>
      <c r="G190" s="94">
        <v>1</v>
      </c>
      <c r="H190" s="83">
        <v>276</v>
      </c>
      <c r="I190" s="83">
        <v>255</v>
      </c>
      <c r="J190" s="137">
        <v>255</v>
      </c>
      <c r="K190" s="97">
        <v>17</v>
      </c>
      <c r="L190" s="96">
        <v>1330057</v>
      </c>
      <c r="M190" s="96">
        <v>0</v>
      </c>
      <c r="N190" s="96">
        <v>0</v>
      </c>
      <c r="O190" s="96">
        <v>0</v>
      </c>
      <c r="P190" s="96">
        <f t="shared" si="22"/>
        <v>1330057</v>
      </c>
      <c r="Q190" s="72">
        <f t="shared" si="19"/>
        <v>5215.9098039215687</v>
      </c>
      <c r="R190" s="72">
        <v>9558</v>
      </c>
      <c r="S190" s="63" t="s">
        <v>40</v>
      </c>
      <c r="T190" s="81"/>
      <c r="U190" s="81"/>
      <c r="V190" s="81"/>
    </row>
    <row r="191" spans="1:22">
      <c r="A191" s="31">
        <v>152</v>
      </c>
      <c r="B191" s="69" t="s">
        <v>146</v>
      </c>
      <c r="C191" s="31">
        <v>1976</v>
      </c>
      <c r="D191" s="183"/>
      <c r="E191" s="183" t="s">
        <v>92</v>
      </c>
      <c r="F191" s="94">
        <v>5</v>
      </c>
      <c r="G191" s="94">
        <v>6</v>
      </c>
      <c r="H191" s="83">
        <v>4721</v>
      </c>
      <c r="I191" s="83">
        <v>4313</v>
      </c>
      <c r="J191" s="137">
        <v>4313</v>
      </c>
      <c r="K191" s="97">
        <v>253</v>
      </c>
      <c r="L191" s="96">
        <v>14245617</v>
      </c>
      <c r="M191" s="96">
        <v>0</v>
      </c>
      <c r="N191" s="96">
        <v>0</v>
      </c>
      <c r="O191" s="96">
        <v>0</v>
      </c>
      <c r="P191" s="96">
        <f t="shared" si="22"/>
        <v>14245617</v>
      </c>
      <c r="Q191" s="72">
        <f t="shared" si="19"/>
        <v>3302.9485277069325</v>
      </c>
      <c r="R191" s="72">
        <v>4695</v>
      </c>
      <c r="S191" s="63" t="s">
        <v>40</v>
      </c>
      <c r="T191" s="81"/>
      <c r="U191" s="81"/>
      <c r="V191" s="81"/>
    </row>
    <row r="192" spans="1:22">
      <c r="A192" s="31">
        <v>153</v>
      </c>
      <c r="B192" s="69" t="s">
        <v>147</v>
      </c>
      <c r="C192" s="31">
        <v>1975</v>
      </c>
      <c r="D192" s="183"/>
      <c r="E192" s="183" t="s">
        <v>92</v>
      </c>
      <c r="F192" s="94">
        <v>5</v>
      </c>
      <c r="G192" s="94">
        <v>6</v>
      </c>
      <c r="H192" s="83">
        <v>4791</v>
      </c>
      <c r="I192" s="83">
        <v>4375</v>
      </c>
      <c r="J192" s="137">
        <v>4375</v>
      </c>
      <c r="K192" s="97">
        <v>263</v>
      </c>
      <c r="L192" s="96">
        <v>14450898</v>
      </c>
      <c r="M192" s="96">
        <v>0</v>
      </c>
      <c r="N192" s="96">
        <v>0</v>
      </c>
      <c r="O192" s="96">
        <v>0</v>
      </c>
      <c r="P192" s="96">
        <f t="shared" si="22"/>
        <v>14450898</v>
      </c>
      <c r="Q192" s="72">
        <f t="shared" si="19"/>
        <v>3303.0623999999998</v>
      </c>
      <c r="R192" s="72">
        <v>4695</v>
      </c>
      <c r="S192" s="63" t="s">
        <v>40</v>
      </c>
      <c r="T192" s="81"/>
      <c r="U192" s="81"/>
      <c r="V192" s="81"/>
    </row>
    <row r="193" spans="1:22">
      <c r="A193" s="31">
        <v>154</v>
      </c>
      <c r="B193" s="69" t="s">
        <v>148</v>
      </c>
      <c r="C193" s="31">
        <v>1974</v>
      </c>
      <c r="D193" s="183">
        <v>2009</v>
      </c>
      <c r="E193" s="183" t="s">
        <v>92</v>
      </c>
      <c r="F193" s="94">
        <v>5</v>
      </c>
      <c r="G193" s="94">
        <v>6</v>
      </c>
      <c r="H193" s="83">
        <v>4831.2</v>
      </c>
      <c r="I193" s="83">
        <v>4358</v>
      </c>
      <c r="J193" s="137">
        <v>4358</v>
      </c>
      <c r="K193" s="97">
        <v>265</v>
      </c>
      <c r="L193" s="96">
        <v>8410928</v>
      </c>
      <c r="M193" s="96">
        <v>0</v>
      </c>
      <c r="N193" s="96">
        <v>0</v>
      </c>
      <c r="O193" s="96">
        <v>0</v>
      </c>
      <c r="P193" s="96">
        <f t="shared" si="22"/>
        <v>8410928</v>
      </c>
      <c r="Q193" s="72">
        <f t="shared" si="19"/>
        <v>1929.9972464433226</v>
      </c>
      <c r="R193" s="72">
        <v>3322</v>
      </c>
      <c r="S193" s="63" t="s">
        <v>40</v>
      </c>
      <c r="T193" s="81"/>
      <c r="U193" s="81"/>
      <c r="V193" s="81"/>
    </row>
    <row r="194" spans="1:22">
      <c r="A194" s="31">
        <v>155</v>
      </c>
      <c r="B194" s="69" t="s">
        <v>149</v>
      </c>
      <c r="C194" s="31">
        <v>1973</v>
      </c>
      <c r="D194" s="183">
        <v>2008</v>
      </c>
      <c r="E194" s="183" t="s">
        <v>92</v>
      </c>
      <c r="F194" s="94">
        <v>5</v>
      </c>
      <c r="G194" s="94">
        <v>4</v>
      </c>
      <c r="H194" s="83">
        <v>2986</v>
      </c>
      <c r="I194" s="83">
        <v>2707</v>
      </c>
      <c r="J194" s="137">
        <v>2707</v>
      </c>
      <c r="K194" s="97">
        <v>148</v>
      </c>
      <c r="L194" s="96">
        <v>8941549</v>
      </c>
      <c r="M194" s="96">
        <v>0</v>
      </c>
      <c r="N194" s="96">
        <v>0</v>
      </c>
      <c r="O194" s="96">
        <v>0</v>
      </c>
      <c r="P194" s="96">
        <f t="shared" si="22"/>
        <v>8941549</v>
      </c>
      <c r="Q194" s="72">
        <f t="shared" si="19"/>
        <v>3303.1211673439234</v>
      </c>
      <c r="R194" s="72">
        <v>4695</v>
      </c>
      <c r="S194" s="63" t="s">
        <v>40</v>
      </c>
      <c r="T194" s="81"/>
      <c r="U194" s="81"/>
      <c r="V194" s="81"/>
    </row>
    <row r="195" spans="1:22" ht="25.5">
      <c r="A195" s="31">
        <v>156</v>
      </c>
      <c r="B195" s="69" t="s">
        <v>150</v>
      </c>
      <c r="C195" s="31">
        <v>1957</v>
      </c>
      <c r="D195" s="183"/>
      <c r="E195" s="183" t="s">
        <v>39</v>
      </c>
      <c r="F195" s="94">
        <v>2</v>
      </c>
      <c r="G195" s="94">
        <v>2</v>
      </c>
      <c r="H195" s="83">
        <v>759</v>
      </c>
      <c r="I195" s="83">
        <v>690</v>
      </c>
      <c r="J195" s="137">
        <v>690</v>
      </c>
      <c r="K195" s="97">
        <v>40</v>
      </c>
      <c r="L195" s="96">
        <v>3647729</v>
      </c>
      <c r="M195" s="96">
        <v>0</v>
      </c>
      <c r="N195" s="96">
        <v>0</v>
      </c>
      <c r="O195" s="96">
        <v>0</v>
      </c>
      <c r="P195" s="96">
        <f t="shared" si="22"/>
        <v>3647729</v>
      </c>
      <c r="Q195" s="72">
        <f t="shared" si="19"/>
        <v>5286.5637681159424</v>
      </c>
      <c r="R195" s="72">
        <v>10839</v>
      </c>
      <c r="S195" s="63" t="s">
        <v>40</v>
      </c>
      <c r="T195" s="81"/>
      <c r="U195" s="81"/>
      <c r="V195" s="81"/>
    </row>
    <row r="196" spans="1:22" ht="25.5">
      <c r="A196" s="31">
        <v>157</v>
      </c>
      <c r="B196" s="69" t="s">
        <v>151</v>
      </c>
      <c r="C196" s="31">
        <v>1963</v>
      </c>
      <c r="D196" s="183">
        <v>2005</v>
      </c>
      <c r="E196" s="183" t="s">
        <v>39</v>
      </c>
      <c r="F196" s="94">
        <v>4</v>
      </c>
      <c r="G196" s="94">
        <v>2</v>
      </c>
      <c r="H196" s="83">
        <v>1447.2</v>
      </c>
      <c r="I196" s="83">
        <v>1350</v>
      </c>
      <c r="J196" s="137">
        <v>1093.8</v>
      </c>
      <c r="K196" s="97">
        <v>48</v>
      </c>
      <c r="L196" s="96">
        <v>6033576</v>
      </c>
      <c r="M196" s="96">
        <v>0</v>
      </c>
      <c r="N196" s="96">
        <v>0</v>
      </c>
      <c r="O196" s="96">
        <v>0</v>
      </c>
      <c r="P196" s="96">
        <f t="shared" si="22"/>
        <v>6033576</v>
      </c>
      <c r="Q196" s="72">
        <f t="shared" si="19"/>
        <v>4469.3155555555559</v>
      </c>
      <c r="R196" s="72">
        <v>7142</v>
      </c>
      <c r="S196" s="63" t="s">
        <v>40</v>
      </c>
      <c r="T196" s="81"/>
      <c r="U196" s="81"/>
      <c r="V196" s="81"/>
    </row>
    <row r="197" spans="1:22" ht="25.5">
      <c r="A197" s="31">
        <v>158</v>
      </c>
      <c r="B197" s="69" t="s">
        <v>152</v>
      </c>
      <c r="C197" s="31">
        <v>1964</v>
      </c>
      <c r="D197" s="183"/>
      <c r="E197" s="183" t="s">
        <v>39</v>
      </c>
      <c r="F197" s="94">
        <v>5</v>
      </c>
      <c r="G197" s="94">
        <v>3</v>
      </c>
      <c r="H197" s="72">
        <v>2676.5</v>
      </c>
      <c r="I197" s="72">
        <v>2494.3000000000002</v>
      </c>
      <c r="J197" s="137">
        <v>2494.3000000000002</v>
      </c>
      <c r="K197" s="97">
        <v>113</v>
      </c>
      <c r="L197" s="96">
        <v>12648738</v>
      </c>
      <c r="M197" s="96">
        <v>0</v>
      </c>
      <c r="N197" s="96">
        <v>0</v>
      </c>
      <c r="O197" s="96">
        <v>0</v>
      </c>
      <c r="P197" s="96">
        <f t="shared" ref="P197:P228" si="23">L197</f>
        <v>12648738</v>
      </c>
      <c r="Q197" s="72">
        <f t="shared" si="19"/>
        <v>5071.0572104398025</v>
      </c>
      <c r="R197" s="72">
        <v>7142</v>
      </c>
      <c r="S197" s="63" t="s">
        <v>40</v>
      </c>
      <c r="T197" s="81"/>
      <c r="U197" s="81"/>
      <c r="V197" s="81"/>
    </row>
    <row r="198" spans="1:22" ht="25.5">
      <c r="A198" s="31">
        <v>159</v>
      </c>
      <c r="B198" s="69" t="s">
        <v>153</v>
      </c>
      <c r="C198" s="31">
        <v>1963</v>
      </c>
      <c r="D198" s="183">
        <v>2006</v>
      </c>
      <c r="E198" s="183" t="s">
        <v>39</v>
      </c>
      <c r="F198" s="94">
        <v>5</v>
      </c>
      <c r="G198" s="94">
        <v>4</v>
      </c>
      <c r="H198" s="83">
        <v>3382.1</v>
      </c>
      <c r="I198" s="83">
        <v>3142.1</v>
      </c>
      <c r="J198" s="137">
        <v>3047.6</v>
      </c>
      <c r="K198" s="97">
        <v>152</v>
      </c>
      <c r="L198" s="96">
        <v>13829386</v>
      </c>
      <c r="M198" s="96">
        <v>0</v>
      </c>
      <c r="N198" s="96">
        <v>0</v>
      </c>
      <c r="O198" s="96">
        <v>0</v>
      </c>
      <c r="P198" s="96">
        <f t="shared" si="23"/>
        <v>13829386</v>
      </c>
      <c r="Q198" s="72">
        <f t="shared" si="19"/>
        <v>4401.3194996976545</v>
      </c>
      <c r="R198" s="72">
        <v>7676</v>
      </c>
      <c r="S198" s="63" t="s">
        <v>40</v>
      </c>
      <c r="T198" s="81"/>
      <c r="U198" s="81"/>
      <c r="V198" s="81"/>
    </row>
    <row r="199" spans="1:22" ht="25.5">
      <c r="A199" s="31">
        <v>160</v>
      </c>
      <c r="B199" s="144" t="s">
        <v>154</v>
      </c>
      <c r="C199" s="31">
        <v>1963</v>
      </c>
      <c r="D199" s="183"/>
      <c r="E199" s="183" t="s">
        <v>39</v>
      </c>
      <c r="F199" s="136">
        <v>4</v>
      </c>
      <c r="G199" s="136">
        <v>3</v>
      </c>
      <c r="H199" s="83">
        <v>2145</v>
      </c>
      <c r="I199" s="83">
        <v>1999</v>
      </c>
      <c r="J199" s="137">
        <v>1999</v>
      </c>
      <c r="K199" s="97">
        <v>115</v>
      </c>
      <c r="L199" s="96">
        <v>10140553</v>
      </c>
      <c r="M199" s="96">
        <v>0</v>
      </c>
      <c r="N199" s="96">
        <v>0</v>
      </c>
      <c r="O199" s="96">
        <v>0</v>
      </c>
      <c r="P199" s="96">
        <f t="shared" si="23"/>
        <v>10140553</v>
      </c>
      <c r="Q199" s="72">
        <f t="shared" si="19"/>
        <v>5072.8129064532268</v>
      </c>
      <c r="R199" s="72">
        <v>7142</v>
      </c>
      <c r="S199" s="63" t="s">
        <v>40</v>
      </c>
      <c r="T199" s="81"/>
      <c r="U199" s="81"/>
      <c r="V199" s="81"/>
    </row>
    <row r="200" spans="1:22" ht="25.5">
      <c r="A200" s="31">
        <v>161</v>
      </c>
      <c r="B200" s="144" t="s">
        <v>155</v>
      </c>
      <c r="C200" s="31">
        <v>1961</v>
      </c>
      <c r="D200" s="183">
        <v>2004</v>
      </c>
      <c r="E200" s="183" t="s">
        <v>39</v>
      </c>
      <c r="F200" s="136">
        <v>4</v>
      </c>
      <c r="G200" s="136">
        <v>3</v>
      </c>
      <c r="H200" s="83">
        <v>2145</v>
      </c>
      <c r="I200" s="83">
        <v>1997.7</v>
      </c>
      <c r="J200" s="137">
        <v>1997.7</v>
      </c>
      <c r="K200" s="97">
        <v>91</v>
      </c>
      <c r="L200" s="96">
        <v>10129145</v>
      </c>
      <c r="M200" s="96">
        <v>0</v>
      </c>
      <c r="N200" s="96">
        <v>0</v>
      </c>
      <c r="O200" s="96">
        <v>0</v>
      </c>
      <c r="P200" s="96">
        <f t="shared" si="23"/>
        <v>10129145</v>
      </c>
      <c r="Q200" s="72">
        <f t="shared" si="19"/>
        <v>5070.4034639835809</v>
      </c>
      <c r="R200" s="72">
        <v>8393</v>
      </c>
      <c r="S200" s="63" t="s">
        <v>40</v>
      </c>
      <c r="T200" s="81"/>
      <c r="U200" s="81"/>
      <c r="V200" s="81"/>
    </row>
    <row r="201" spans="1:22" ht="25.5">
      <c r="A201" s="31">
        <v>162</v>
      </c>
      <c r="B201" s="144" t="s">
        <v>156</v>
      </c>
      <c r="C201" s="31">
        <v>1961</v>
      </c>
      <c r="D201" s="183">
        <v>2006</v>
      </c>
      <c r="E201" s="183" t="s">
        <v>39</v>
      </c>
      <c r="F201" s="136">
        <v>4</v>
      </c>
      <c r="G201" s="136">
        <v>3</v>
      </c>
      <c r="H201" s="83">
        <v>2139.4</v>
      </c>
      <c r="I201" s="83">
        <v>1991.8</v>
      </c>
      <c r="J201" s="137">
        <v>1991.8</v>
      </c>
      <c r="K201" s="97">
        <v>96</v>
      </c>
      <c r="L201" s="96">
        <v>10663138</v>
      </c>
      <c r="M201" s="96">
        <v>0</v>
      </c>
      <c r="N201" s="96">
        <v>0</v>
      </c>
      <c r="O201" s="96">
        <v>0</v>
      </c>
      <c r="P201" s="96">
        <f t="shared" si="23"/>
        <v>10663138</v>
      </c>
      <c r="Q201" s="72">
        <f t="shared" si="19"/>
        <v>5353.5184255447339</v>
      </c>
      <c r="R201" s="72">
        <v>8971</v>
      </c>
      <c r="S201" s="63" t="s">
        <v>40</v>
      </c>
      <c r="T201" s="81"/>
      <c r="U201" s="81"/>
      <c r="V201" s="81"/>
    </row>
    <row r="202" spans="1:22" ht="25.5">
      <c r="A202" s="31">
        <v>163</v>
      </c>
      <c r="B202" s="144" t="s">
        <v>157</v>
      </c>
      <c r="C202" s="31">
        <v>1964</v>
      </c>
      <c r="D202" s="183"/>
      <c r="E202" s="183" t="s">
        <v>39</v>
      </c>
      <c r="F202" s="136">
        <v>5</v>
      </c>
      <c r="G202" s="136">
        <v>4</v>
      </c>
      <c r="H202" s="83">
        <v>3471.2</v>
      </c>
      <c r="I202" s="83">
        <v>3225.2</v>
      </c>
      <c r="J202" s="137">
        <v>2522.4</v>
      </c>
      <c r="K202" s="97">
        <v>122</v>
      </c>
      <c r="L202" s="96">
        <v>11758108</v>
      </c>
      <c r="M202" s="96">
        <v>0</v>
      </c>
      <c r="N202" s="96">
        <v>0</v>
      </c>
      <c r="O202" s="96">
        <v>0</v>
      </c>
      <c r="P202" s="96">
        <f t="shared" si="23"/>
        <v>11758108</v>
      </c>
      <c r="Q202" s="72">
        <f t="shared" si="19"/>
        <v>3645.6988713878213</v>
      </c>
      <c r="R202" s="72">
        <v>6425</v>
      </c>
      <c r="S202" s="63" t="s">
        <v>40</v>
      </c>
      <c r="T202" s="81"/>
      <c r="U202" s="81"/>
      <c r="V202" s="81"/>
    </row>
    <row r="203" spans="1:22" ht="25.5">
      <c r="A203" s="31">
        <v>164</v>
      </c>
      <c r="B203" s="144" t="s">
        <v>158</v>
      </c>
      <c r="C203" s="31">
        <v>1962</v>
      </c>
      <c r="D203" s="183"/>
      <c r="E203" s="183" t="s">
        <v>39</v>
      </c>
      <c r="F203" s="136">
        <v>4</v>
      </c>
      <c r="G203" s="136">
        <v>3</v>
      </c>
      <c r="H203" s="83">
        <v>2164.1999999999998</v>
      </c>
      <c r="I203" s="83">
        <v>2017.8</v>
      </c>
      <c r="J203" s="137">
        <v>2017.8</v>
      </c>
      <c r="K203" s="97">
        <v>108</v>
      </c>
      <c r="L203" s="96">
        <v>8791423</v>
      </c>
      <c r="M203" s="96">
        <v>0</v>
      </c>
      <c r="N203" s="96">
        <v>0</v>
      </c>
      <c r="O203" s="96">
        <v>0</v>
      </c>
      <c r="P203" s="96">
        <f t="shared" si="23"/>
        <v>8791423</v>
      </c>
      <c r="Q203" s="72">
        <f t="shared" si="19"/>
        <v>4356.9347804539602</v>
      </c>
      <c r="R203" s="72">
        <v>6425</v>
      </c>
      <c r="S203" s="63" t="s">
        <v>40</v>
      </c>
      <c r="T203" s="81"/>
      <c r="U203" s="81"/>
      <c r="V203" s="81"/>
    </row>
    <row r="204" spans="1:22" ht="25.5">
      <c r="A204" s="31">
        <v>165</v>
      </c>
      <c r="B204" s="144" t="s">
        <v>159</v>
      </c>
      <c r="C204" s="31">
        <v>1961</v>
      </c>
      <c r="D204" s="183"/>
      <c r="E204" s="183" t="s">
        <v>39</v>
      </c>
      <c r="F204" s="136">
        <v>5</v>
      </c>
      <c r="G204" s="136">
        <v>3</v>
      </c>
      <c r="H204" s="83">
        <v>2633.5</v>
      </c>
      <c r="I204" s="83">
        <v>2538.6999999999998</v>
      </c>
      <c r="J204" s="137">
        <v>2328.1999999999998</v>
      </c>
      <c r="K204" s="97">
        <v>127</v>
      </c>
      <c r="L204" s="96">
        <v>12286644</v>
      </c>
      <c r="M204" s="96">
        <v>0</v>
      </c>
      <c r="N204" s="96">
        <v>0</v>
      </c>
      <c r="O204" s="96">
        <v>0</v>
      </c>
      <c r="P204" s="96">
        <f t="shared" si="23"/>
        <v>12286644</v>
      </c>
      <c r="Q204" s="72">
        <f t="shared" si="19"/>
        <v>4839.7384488123844</v>
      </c>
      <c r="R204" s="72">
        <v>7142</v>
      </c>
      <c r="S204" s="63" t="s">
        <v>40</v>
      </c>
      <c r="T204" s="81"/>
      <c r="U204" s="81"/>
      <c r="V204" s="81"/>
    </row>
    <row r="205" spans="1:22" ht="25.5">
      <c r="A205" s="31">
        <v>166</v>
      </c>
      <c r="B205" s="144" t="s">
        <v>160</v>
      </c>
      <c r="C205" s="31">
        <v>1959</v>
      </c>
      <c r="D205" s="183">
        <v>2006</v>
      </c>
      <c r="E205" s="183" t="s">
        <v>39</v>
      </c>
      <c r="F205" s="136">
        <v>4</v>
      </c>
      <c r="G205" s="136">
        <v>4</v>
      </c>
      <c r="H205" s="83">
        <v>3929.1</v>
      </c>
      <c r="I205" s="83">
        <v>3683.4</v>
      </c>
      <c r="J205" s="137">
        <v>3626.9</v>
      </c>
      <c r="K205" s="97">
        <v>133</v>
      </c>
      <c r="L205" s="96">
        <v>19708838</v>
      </c>
      <c r="M205" s="96">
        <v>0</v>
      </c>
      <c r="N205" s="96">
        <v>0</v>
      </c>
      <c r="O205" s="96">
        <v>0</v>
      </c>
      <c r="P205" s="96">
        <f t="shared" si="23"/>
        <v>19708838</v>
      </c>
      <c r="Q205" s="72">
        <f t="shared" si="19"/>
        <v>5350.7189010153661</v>
      </c>
      <c r="R205" s="72">
        <v>7620</v>
      </c>
      <c r="S205" s="63" t="s">
        <v>40</v>
      </c>
      <c r="T205" s="81"/>
      <c r="U205" s="81"/>
      <c r="V205" s="81"/>
    </row>
    <row r="206" spans="1:22" ht="25.5">
      <c r="A206" s="31">
        <v>167</v>
      </c>
      <c r="B206" s="144" t="s">
        <v>161</v>
      </c>
      <c r="C206" s="31">
        <v>1962</v>
      </c>
      <c r="D206" s="183"/>
      <c r="E206" s="183" t="s">
        <v>39</v>
      </c>
      <c r="F206" s="136">
        <v>5</v>
      </c>
      <c r="G206" s="136">
        <v>4</v>
      </c>
      <c r="H206" s="83">
        <v>3406.4</v>
      </c>
      <c r="I206" s="83">
        <v>3161.2</v>
      </c>
      <c r="J206" s="137">
        <v>2918</v>
      </c>
      <c r="K206" s="97">
        <v>141</v>
      </c>
      <c r="L206" s="96">
        <v>16249830</v>
      </c>
      <c r="M206" s="96">
        <v>0</v>
      </c>
      <c r="N206" s="96">
        <v>0</v>
      </c>
      <c r="O206" s="96">
        <v>0</v>
      </c>
      <c r="P206" s="96">
        <f t="shared" si="23"/>
        <v>16249830</v>
      </c>
      <c r="Q206" s="72">
        <f t="shared" si="19"/>
        <v>5140.3992154877897</v>
      </c>
      <c r="R206" s="72">
        <v>7620</v>
      </c>
      <c r="S206" s="63" t="s">
        <v>40</v>
      </c>
      <c r="T206" s="81"/>
      <c r="U206" s="81"/>
      <c r="V206" s="81"/>
    </row>
    <row r="207" spans="1:22" ht="25.5">
      <c r="A207" s="31">
        <v>168</v>
      </c>
      <c r="B207" s="144" t="s">
        <v>162</v>
      </c>
      <c r="C207" s="31">
        <v>1951</v>
      </c>
      <c r="D207" s="183"/>
      <c r="E207" s="183" t="s">
        <v>39</v>
      </c>
      <c r="F207" s="136">
        <v>2</v>
      </c>
      <c r="G207" s="136">
        <v>1</v>
      </c>
      <c r="H207" s="83">
        <v>455.7</v>
      </c>
      <c r="I207" s="83">
        <v>416.1</v>
      </c>
      <c r="J207" s="137">
        <v>416.1</v>
      </c>
      <c r="K207" s="97">
        <v>24</v>
      </c>
      <c r="L207" s="96">
        <v>2601883</v>
      </c>
      <c r="M207" s="96">
        <v>0</v>
      </c>
      <c r="N207" s="96">
        <v>0</v>
      </c>
      <c r="O207" s="96">
        <v>0</v>
      </c>
      <c r="P207" s="96">
        <f t="shared" si="23"/>
        <v>2601883</v>
      </c>
      <c r="Q207" s="72">
        <f t="shared" si="19"/>
        <v>6253.023311703917</v>
      </c>
      <c r="R207" s="72">
        <v>8172</v>
      </c>
      <c r="S207" s="63" t="s">
        <v>40</v>
      </c>
      <c r="T207" s="81"/>
      <c r="U207" s="81"/>
      <c r="V207" s="81"/>
    </row>
    <row r="208" spans="1:22" ht="25.5">
      <c r="A208" s="31">
        <v>169</v>
      </c>
      <c r="B208" s="144" t="s">
        <v>163</v>
      </c>
      <c r="C208" s="31">
        <v>1951</v>
      </c>
      <c r="D208" s="183"/>
      <c r="E208" s="183" t="s">
        <v>39</v>
      </c>
      <c r="F208" s="136">
        <v>2</v>
      </c>
      <c r="G208" s="136">
        <v>2</v>
      </c>
      <c r="H208" s="83">
        <v>899.99</v>
      </c>
      <c r="I208" s="83">
        <v>830.79</v>
      </c>
      <c r="J208" s="137">
        <v>543.89</v>
      </c>
      <c r="K208" s="97">
        <v>27</v>
      </c>
      <c r="L208" s="96">
        <v>3696533</v>
      </c>
      <c r="M208" s="96">
        <v>0</v>
      </c>
      <c r="N208" s="96">
        <v>0</v>
      </c>
      <c r="O208" s="96">
        <v>0</v>
      </c>
      <c r="P208" s="96">
        <f t="shared" si="23"/>
        <v>3696533</v>
      </c>
      <c r="Q208" s="72">
        <f t="shared" si="19"/>
        <v>4449.4192274822763</v>
      </c>
      <c r="R208" s="72">
        <v>8172</v>
      </c>
      <c r="S208" s="63" t="s">
        <v>40</v>
      </c>
      <c r="T208" s="81"/>
      <c r="U208" s="81"/>
      <c r="V208" s="81"/>
    </row>
    <row r="209" spans="1:22" ht="25.5">
      <c r="A209" s="31">
        <v>170</v>
      </c>
      <c r="B209" s="144" t="s">
        <v>164</v>
      </c>
      <c r="C209" s="31">
        <v>1954</v>
      </c>
      <c r="D209" s="183"/>
      <c r="E209" s="183" t="s">
        <v>39</v>
      </c>
      <c r="F209" s="136">
        <v>3</v>
      </c>
      <c r="G209" s="136">
        <v>2</v>
      </c>
      <c r="H209" s="83">
        <v>1036.7</v>
      </c>
      <c r="I209" s="83">
        <v>935.4</v>
      </c>
      <c r="J209" s="137">
        <v>723</v>
      </c>
      <c r="K209" s="97">
        <v>36</v>
      </c>
      <c r="L209" s="96">
        <v>4565405</v>
      </c>
      <c r="M209" s="96">
        <v>0</v>
      </c>
      <c r="N209" s="96">
        <v>0</v>
      </c>
      <c r="O209" s="96">
        <v>0</v>
      </c>
      <c r="P209" s="96">
        <f t="shared" si="23"/>
        <v>4565405</v>
      </c>
      <c r="Q209" s="72">
        <f t="shared" si="19"/>
        <v>4880.6980970707718</v>
      </c>
      <c r="R209" s="72">
        <v>8700</v>
      </c>
      <c r="S209" s="63" t="s">
        <v>40</v>
      </c>
      <c r="T209" s="81"/>
      <c r="U209" s="81"/>
      <c r="V209" s="81"/>
    </row>
    <row r="210" spans="1:22" ht="25.5">
      <c r="A210" s="31">
        <v>171</v>
      </c>
      <c r="B210" s="144" t="s">
        <v>165</v>
      </c>
      <c r="C210" s="31">
        <v>1963</v>
      </c>
      <c r="D210" s="183"/>
      <c r="E210" s="183" t="s">
        <v>39</v>
      </c>
      <c r="F210" s="136">
        <v>4</v>
      </c>
      <c r="G210" s="136">
        <v>2</v>
      </c>
      <c r="H210" s="83">
        <v>1362.4</v>
      </c>
      <c r="I210" s="83">
        <v>1255</v>
      </c>
      <c r="J210" s="137">
        <v>1255</v>
      </c>
      <c r="K210" s="97">
        <v>65</v>
      </c>
      <c r="L210" s="96">
        <v>5304949</v>
      </c>
      <c r="M210" s="96">
        <v>0</v>
      </c>
      <c r="N210" s="96">
        <v>0</v>
      </c>
      <c r="O210" s="96">
        <v>0</v>
      </c>
      <c r="P210" s="96">
        <f t="shared" si="23"/>
        <v>5304949</v>
      </c>
      <c r="Q210" s="72">
        <f t="shared" si="19"/>
        <v>4227.0509960159361</v>
      </c>
      <c r="R210" s="72">
        <v>7611</v>
      </c>
      <c r="S210" s="63" t="s">
        <v>40</v>
      </c>
      <c r="T210" s="81"/>
      <c r="U210" s="81"/>
      <c r="V210" s="81"/>
    </row>
    <row r="211" spans="1:22" ht="25.5">
      <c r="A211" s="31">
        <v>172</v>
      </c>
      <c r="B211" s="144" t="s">
        <v>166</v>
      </c>
      <c r="C211" s="31">
        <v>1964</v>
      </c>
      <c r="D211" s="183"/>
      <c r="E211" s="183" t="s">
        <v>39</v>
      </c>
      <c r="F211" s="136">
        <v>5</v>
      </c>
      <c r="G211" s="136">
        <v>3</v>
      </c>
      <c r="H211" s="83">
        <v>2776.5</v>
      </c>
      <c r="I211" s="83">
        <v>2489.3000000000002</v>
      </c>
      <c r="J211" s="137">
        <v>2489.3000000000002</v>
      </c>
      <c r="K211" s="97">
        <v>151</v>
      </c>
      <c r="L211" s="96">
        <v>10151488</v>
      </c>
      <c r="M211" s="96">
        <v>0</v>
      </c>
      <c r="N211" s="96">
        <v>0</v>
      </c>
      <c r="O211" s="96">
        <v>0</v>
      </c>
      <c r="P211" s="96">
        <f t="shared" si="23"/>
        <v>10151488</v>
      </c>
      <c r="Q211" s="72">
        <f t="shared" si="19"/>
        <v>4078.0492507933955</v>
      </c>
      <c r="R211" s="72">
        <v>7611</v>
      </c>
      <c r="S211" s="63" t="s">
        <v>40</v>
      </c>
      <c r="T211" s="81"/>
      <c r="U211" s="81"/>
      <c r="V211" s="81"/>
    </row>
    <row r="212" spans="1:22" ht="25.5">
      <c r="A212" s="31">
        <v>173</v>
      </c>
      <c r="B212" s="144" t="s">
        <v>167</v>
      </c>
      <c r="C212" s="31">
        <v>1963</v>
      </c>
      <c r="D212" s="183"/>
      <c r="E212" s="183" t="s">
        <v>39</v>
      </c>
      <c r="F212" s="136">
        <v>5</v>
      </c>
      <c r="G212" s="136">
        <v>4</v>
      </c>
      <c r="H212" s="83">
        <v>5715.7</v>
      </c>
      <c r="I212" s="83">
        <v>3681.7</v>
      </c>
      <c r="J212" s="137">
        <v>2555.1999999999998</v>
      </c>
      <c r="K212" s="97">
        <v>139</v>
      </c>
      <c r="L212" s="96">
        <v>12514169</v>
      </c>
      <c r="M212" s="96">
        <v>0</v>
      </c>
      <c r="N212" s="96">
        <v>0</v>
      </c>
      <c r="O212" s="96">
        <v>0</v>
      </c>
      <c r="P212" s="96">
        <f t="shared" si="23"/>
        <v>12514169</v>
      </c>
      <c r="Q212" s="72">
        <f t="shared" si="19"/>
        <v>3399.0192030855314</v>
      </c>
      <c r="R212" s="72">
        <v>7611</v>
      </c>
      <c r="S212" s="63" t="s">
        <v>40</v>
      </c>
      <c r="T212" s="81"/>
      <c r="U212" s="81"/>
      <c r="V212" s="81"/>
    </row>
    <row r="213" spans="1:22" ht="25.5">
      <c r="A213" s="31">
        <v>174</v>
      </c>
      <c r="B213" s="144" t="s">
        <v>168</v>
      </c>
      <c r="C213" s="31">
        <v>1961</v>
      </c>
      <c r="D213" s="183"/>
      <c r="E213" s="183" t="s">
        <v>39</v>
      </c>
      <c r="F213" s="133">
        <v>4</v>
      </c>
      <c r="G213" s="111">
        <v>2</v>
      </c>
      <c r="H213" s="72">
        <v>1397.4</v>
      </c>
      <c r="I213" s="72">
        <v>1244.8</v>
      </c>
      <c r="J213" s="137">
        <v>1244.8</v>
      </c>
      <c r="K213" s="97">
        <v>63</v>
      </c>
      <c r="L213" s="96">
        <v>5656859</v>
      </c>
      <c r="M213" s="96">
        <v>0</v>
      </c>
      <c r="N213" s="96">
        <v>0</v>
      </c>
      <c r="O213" s="96">
        <v>0</v>
      </c>
      <c r="P213" s="96">
        <f t="shared" si="23"/>
        <v>5656859</v>
      </c>
      <c r="Q213" s="72">
        <f t="shared" si="19"/>
        <v>4544.3918701799485</v>
      </c>
      <c r="R213" s="72">
        <v>7611</v>
      </c>
      <c r="S213" s="63" t="s">
        <v>40</v>
      </c>
      <c r="T213" s="81"/>
      <c r="U213" s="81"/>
      <c r="V213" s="81"/>
    </row>
    <row r="214" spans="1:22" ht="25.5">
      <c r="A214" s="31">
        <v>175</v>
      </c>
      <c r="B214" s="144" t="s">
        <v>169</v>
      </c>
      <c r="C214" s="31">
        <v>1961</v>
      </c>
      <c r="D214" s="183"/>
      <c r="E214" s="183" t="s">
        <v>39</v>
      </c>
      <c r="F214" s="136">
        <v>4</v>
      </c>
      <c r="G214" s="136">
        <v>2</v>
      </c>
      <c r="H214" s="83">
        <v>1409.2</v>
      </c>
      <c r="I214" s="83">
        <v>1255.8</v>
      </c>
      <c r="J214" s="137">
        <v>1255.8</v>
      </c>
      <c r="K214" s="97">
        <v>76</v>
      </c>
      <c r="L214" s="96">
        <v>5305012</v>
      </c>
      <c r="M214" s="96">
        <v>0</v>
      </c>
      <c r="N214" s="96">
        <v>0</v>
      </c>
      <c r="O214" s="96">
        <v>0</v>
      </c>
      <c r="P214" s="96">
        <f t="shared" si="23"/>
        <v>5305012</v>
      </c>
      <c r="Q214" s="72">
        <f t="shared" si="19"/>
        <v>4224.4083452779105</v>
      </c>
      <c r="R214" s="72">
        <v>7611</v>
      </c>
      <c r="S214" s="63" t="s">
        <v>40</v>
      </c>
      <c r="T214" s="81"/>
      <c r="U214" s="81"/>
      <c r="V214" s="81"/>
    </row>
    <row r="215" spans="1:22" ht="25.5">
      <c r="A215" s="31">
        <v>176</v>
      </c>
      <c r="B215" s="144" t="s">
        <v>170</v>
      </c>
      <c r="C215" s="31">
        <v>1961</v>
      </c>
      <c r="D215" s="183"/>
      <c r="E215" s="183" t="s">
        <v>39</v>
      </c>
      <c r="F215" s="133">
        <v>4</v>
      </c>
      <c r="G215" s="111">
        <v>2</v>
      </c>
      <c r="H215" s="83">
        <v>1366</v>
      </c>
      <c r="I215" s="83">
        <v>1268.4000000000001</v>
      </c>
      <c r="J215" s="137">
        <v>1268.4000000000001</v>
      </c>
      <c r="K215" s="97">
        <v>69</v>
      </c>
      <c r="L215" s="96">
        <v>5357777</v>
      </c>
      <c r="M215" s="96">
        <v>0</v>
      </c>
      <c r="N215" s="96">
        <v>0</v>
      </c>
      <c r="O215" s="96">
        <v>0</v>
      </c>
      <c r="P215" s="96">
        <f t="shared" si="23"/>
        <v>5357777</v>
      </c>
      <c r="Q215" s="72">
        <f t="shared" si="19"/>
        <v>4224.0436770734777</v>
      </c>
      <c r="R215" s="72">
        <v>7611</v>
      </c>
      <c r="S215" s="63" t="s">
        <v>40</v>
      </c>
      <c r="T215" s="81"/>
      <c r="U215" s="81"/>
      <c r="V215" s="81"/>
    </row>
    <row r="216" spans="1:22" ht="25.5">
      <c r="A216" s="31">
        <v>177</v>
      </c>
      <c r="B216" s="144" t="s">
        <v>171</v>
      </c>
      <c r="C216" s="31">
        <v>1964</v>
      </c>
      <c r="D216" s="183"/>
      <c r="E216" s="183" t="s">
        <v>39</v>
      </c>
      <c r="F216" s="133">
        <v>5</v>
      </c>
      <c r="G216" s="111">
        <v>4</v>
      </c>
      <c r="H216" s="83">
        <v>3440.6</v>
      </c>
      <c r="I216" s="83">
        <v>3193.6</v>
      </c>
      <c r="J216" s="137">
        <v>3193.6</v>
      </c>
      <c r="K216" s="97">
        <v>172</v>
      </c>
      <c r="L216" s="96">
        <v>12987827</v>
      </c>
      <c r="M216" s="96">
        <v>0</v>
      </c>
      <c r="N216" s="96">
        <v>0</v>
      </c>
      <c r="O216" s="96">
        <v>0</v>
      </c>
      <c r="P216" s="96">
        <f t="shared" si="23"/>
        <v>12987827</v>
      </c>
      <c r="Q216" s="72">
        <f t="shared" ref="Q216:Q280" si="24">L216/I216</f>
        <v>4066.829596693387</v>
      </c>
      <c r="R216" s="72">
        <v>6763</v>
      </c>
      <c r="S216" s="63" t="s">
        <v>40</v>
      </c>
      <c r="T216" s="81"/>
      <c r="U216" s="81"/>
      <c r="V216" s="81"/>
    </row>
    <row r="217" spans="1:22" ht="25.5">
      <c r="A217" s="31">
        <v>178</v>
      </c>
      <c r="B217" s="144" t="s">
        <v>279</v>
      </c>
      <c r="C217" s="31">
        <v>1952</v>
      </c>
      <c r="D217" s="183">
        <v>2009</v>
      </c>
      <c r="E217" s="183" t="s">
        <v>39</v>
      </c>
      <c r="F217" s="133">
        <v>3</v>
      </c>
      <c r="G217" s="111">
        <v>3</v>
      </c>
      <c r="H217" s="83">
        <v>2231.1999999999998</v>
      </c>
      <c r="I217" s="83">
        <v>1865.7</v>
      </c>
      <c r="J217" s="137">
        <v>1105.2</v>
      </c>
      <c r="K217" s="97">
        <v>57</v>
      </c>
      <c r="L217" s="96">
        <v>7405187</v>
      </c>
      <c r="M217" s="96">
        <v>0</v>
      </c>
      <c r="N217" s="96">
        <v>0</v>
      </c>
      <c r="O217" s="96">
        <v>0</v>
      </c>
      <c r="P217" s="96">
        <f t="shared" si="23"/>
        <v>7405187</v>
      </c>
      <c r="Q217" s="72">
        <f t="shared" si="24"/>
        <v>3969.119901377499</v>
      </c>
      <c r="R217" s="72">
        <v>8700</v>
      </c>
      <c r="S217" s="63" t="s">
        <v>40</v>
      </c>
      <c r="T217" s="81"/>
      <c r="U217" s="81"/>
      <c r="V217" s="81"/>
    </row>
    <row r="218" spans="1:22" ht="25.5">
      <c r="A218" s="31">
        <v>179</v>
      </c>
      <c r="B218" s="144" t="s">
        <v>280</v>
      </c>
      <c r="C218" s="31">
        <v>1958</v>
      </c>
      <c r="D218" s="183">
        <v>2005</v>
      </c>
      <c r="E218" s="183" t="s">
        <v>39</v>
      </c>
      <c r="F218" s="136">
        <v>4</v>
      </c>
      <c r="G218" s="136">
        <v>4</v>
      </c>
      <c r="H218" s="83">
        <v>4896.3</v>
      </c>
      <c r="I218" s="83">
        <v>3933.5</v>
      </c>
      <c r="J218" s="137">
        <v>3933.5</v>
      </c>
      <c r="K218" s="97">
        <v>160</v>
      </c>
      <c r="L218" s="96">
        <v>20242709</v>
      </c>
      <c r="M218" s="96">
        <v>0</v>
      </c>
      <c r="N218" s="96">
        <v>0</v>
      </c>
      <c r="O218" s="96">
        <v>0</v>
      </c>
      <c r="P218" s="96">
        <f t="shared" si="23"/>
        <v>20242709</v>
      </c>
      <c r="Q218" s="72">
        <f t="shared" si="24"/>
        <v>5146.2333799415283</v>
      </c>
      <c r="R218" s="72">
        <v>7620</v>
      </c>
      <c r="S218" s="63" t="s">
        <v>40</v>
      </c>
      <c r="T218" s="81"/>
      <c r="U218" s="81"/>
      <c r="V218" s="81"/>
    </row>
    <row r="219" spans="1:22" ht="25.5">
      <c r="A219" s="31">
        <v>180</v>
      </c>
      <c r="B219" s="144" t="s">
        <v>172</v>
      </c>
      <c r="C219" s="31">
        <v>1961</v>
      </c>
      <c r="D219" s="183"/>
      <c r="E219" s="183" t="s">
        <v>39</v>
      </c>
      <c r="F219" s="136">
        <v>5</v>
      </c>
      <c r="G219" s="136">
        <v>4</v>
      </c>
      <c r="H219" s="83">
        <v>3960.3</v>
      </c>
      <c r="I219" s="83">
        <v>3185.4</v>
      </c>
      <c r="J219" s="137">
        <v>3185.4</v>
      </c>
      <c r="K219" s="97">
        <v>153</v>
      </c>
      <c r="L219" s="96">
        <v>13318598</v>
      </c>
      <c r="M219" s="96">
        <v>0</v>
      </c>
      <c r="N219" s="96">
        <v>0</v>
      </c>
      <c r="O219" s="96">
        <v>0</v>
      </c>
      <c r="P219" s="96">
        <f t="shared" si="23"/>
        <v>13318598</v>
      </c>
      <c r="Q219" s="72">
        <f t="shared" si="24"/>
        <v>4181.1383185785144</v>
      </c>
      <c r="R219" s="72">
        <v>7611</v>
      </c>
      <c r="S219" s="63" t="s">
        <v>40</v>
      </c>
      <c r="T219" s="81"/>
      <c r="U219" s="81"/>
      <c r="V219" s="81"/>
    </row>
    <row r="220" spans="1:22" ht="25.5">
      <c r="A220" s="31">
        <v>181</v>
      </c>
      <c r="B220" s="144" t="s">
        <v>281</v>
      </c>
      <c r="C220" s="31">
        <v>1963</v>
      </c>
      <c r="D220" s="183">
        <v>2005</v>
      </c>
      <c r="E220" s="183" t="s">
        <v>39</v>
      </c>
      <c r="F220" s="136">
        <v>5</v>
      </c>
      <c r="G220" s="136">
        <v>2</v>
      </c>
      <c r="H220" s="83">
        <v>3286.3</v>
      </c>
      <c r="I220" s="83">
        <v>2168.5</v>
      </c>
      <c r="J220" s="137">
        <v>2168.5</v>
      </c>
      <c r="K220" s="97">
        <v>189</v>
      </c>
      <c r="L220" s="96">
        <v>9431993</v>
      </c>
      <c r="M220" s="96">
        <v>0</v>
      </c>
      <c r="N220" s="96">
        <v>0</v>
      </c>
      <c r="O220" s="96">
        <v>0</v>
      </c>
      <c r="P220" s="96">
        <f t="shared" si="23"/>
        <v>9431993</v>
      </c>
      <c r="Q220" s="72">
        <f t="shared" si="24"/>
        <v>4349.5471524095001</v>
      </c>
      <c r="R220" s="72">
        <v>8089</v>
      </c>
      <c r="S220" s="63" t="s">
        <v>40</v>
      </c>
      <c r="T220" s="81"/>
      <c r="U220" s="81"/>
      <c r="V220" s="81"/>
    </row>
    <row r="221" spans="1:22" ht="25.5">
      <c r="A221" s="31">
        <v>182</v>
      </c>
      <c r="B221" s="144" t="s">
        <v>282</v>
      </c>
      <c r="C221" s="31">
        <v>1962</v>
      </c>
      <c r="D221" s="183"/>
      <c r="E221" s="183" t="s">
        <v>39</v>
      </c>
      <c r="F221" s="136">
        <v>5</v>
      </c>
      <c r="G221" s="136">
        <v>3</v>
      </c>
      <c r="H221" s="83">
        <v>2983.7</v>
      </c>
      <c r="I221" s="83">
        <v>2479</v>
      </c>
      <c r="J221" s="137">
        <v>2479</v>
      </c>
      <c r="K221" s="97">
        <v>108</v>
      </c>
      <c r="L221" s="96">
        <v>9959439</v>
      </c>
      <c r="M221" s="96">
        <v>0</v>
      </c>
      <c r="N221" s="96">
        <v>0</v>
      </c>
      <c r="O221" s="96">
        <v>0</v>
      </c>
      <c r="P221" s="96">
        <f t="shared" si="23"/>
        <v>9959439</v>
      </c>
      <c r="Q221" s="72">
        <f t="shared" si="24"/>
        <v>4017.5227914481648</v>
      </c>
      <c r="R221" s="72">
        <v>7611</v>
      </c>
      <c r="S221" s="63" t="s">
        <v>40</v>
      </c>
      <c r="T221" s="81"/>
      <c r="U221" s="81"/>
      <c r="V221" s="81"/>
    </row>
    <row r="222" spans="1:22" ht="25.5">
      <c r="A222" s="31">
        <v>183</v>
      </c>
      <c r="B222" s="144" t="s">
        <v>283</v>
      </c>
      <c r="C222" s="31">
        <v>1962</v>
      </c>
      <c r="D222" s="183"/>
      <c r="E222" s="183" t="s">
        <v>39</v>
      </c>
      <c r="F222" s="136">
        <v>5</v>
      </c>
      <c r="G222" s="136">
        <v>2</v>
      </c>
      <c r="H222" s="83">
        <v>2000.4</v>
      </c>
      <c r="I222" s="83">
        <v>1574.2</v>
      </c>
      <c r="J222" s="137">
        <v>1574.2</v>
      </c>
      <c r="K222" s="97">
        <v>79</v>
      </c>
      <c r="L222" s="96">
        <v>6799823</v>
      </c>
      <c r="M222" s="96">
        <v>0</v>
      </c>
      <c r="N222" s="96">
        <v>0</v>
      </c>
      <c r="O222" s="96">
        <v>0</v>
      </c>
      <c r="P222" s="96">
        <f t="shared" si="23"/>
        <v>6799823</v>
      </c>
      <c r="Q222" s="72">
        <f t="shared" si="24"/>
        <v>4319.5419895820096</v>
      </c>
      <c r="R222" s="72">
        <v>7738</v>
      </c>
      <c r="S222" s="63" t="s">
        <v>40</v>
      </c>
      <c r="T222" s="81"/>
      <c r="U222" s="81"/>
      <c r="V222" s="81"/>
    </row>
    <row r="223" spans="1:22" ht="25.5">
      <c r="A223" s="31">
        <v>184</v>
      </c>
      <c r="B223" s="144" t="s">
        <v>284</v>
      </c>
      <c r="C223" s="31">
        <v>1960</v>
      </c>
      <c r="D223" s="183">
        <v>2004</v>
      </c>
      <c r="E223" s="183" t="s">
        <v>39</v>
      </c>
      <c r="F223" s="136">
        <v>4</v>
      </c>
      <c r="G223" s="136">
        <v>2</v>
      </c>
      <c r="H223" s="83">
        <v>1713.6</v>
      </c>
      <c r="I223" s="83">
        <v>1269.4000000000001</v>
      </c>
      <c r="J223" s="137">
        <v>1269.4000000000001</v>
      </c>
      <c r="K223" s="97">
        <v>71</v>
      </c>
      <c r="L223" s="96">
        <v>5721239</v>
      </c>
      <c r="M223" s="96">
        <v>0</v>
      </c>
      <c r="N223" s="96">
        <v>0</v>
      </c>
      <c r="O223" s="96">
        <v>0</v>
      </c>
      <c r="P223" s="96">
        <f t="shared" si="23"/>
        <v>5721239</v>
      </c>
      <c r="Q223" s="72">
        <f t="shared" si="24"/>
        <v>4507.0419095635734</v>
      </c>
      <c r="R223" s="72">
        <v>8089</v>
      </c>
      <c r="S223" s="63" t="s">
        <v>40</v>
      </c>
      <c r="T223" s="81"/>
      <c r="U223" s="81"/>
      <c r="V223" s="81"/>
    </row>
    <row r="224" spans="1:22" ht="25.5">
      <c r="A224" s="31">
        <v>185</v>
      </c>
      <c r="B224" s="144" t="s">
        <v>173</v>
      </c>
      <c r="C224" s="31">
        <v>1963</v>
      </c>
      <c r="D224" s="183"/>
      <c r="E224" s="183" t="s">
        <v>39</v>
      </c>
      <c r="F224" s="136">
        <v>5</v>
      </c>
      <c r="G224" s="136">
        <v>4</v>
      </c>
      <c r="H224" s="83">
        <v>4204.8</v>
      </c>
      <c r="I224" s="83">
        <v>3148.3</v>
      </c>
      <c r="J224" s="137">
        <v>3104.5</v>
      </c>
      <c r="K224" s="97">
        <v>164</v>
      </c>
      <c r="L224" s="96">
        <v>13222524</v>
      </c>
      <c r="M224" s="96">
        <v>0</v>
      </c>
      <c r="N224" s="96">
        <v>0</v>
      </c>
      <c r="O224" s="96">
        <v>0</v>
      </c>
      <c r="P224" s="96">
        <f t="shared" si="23"/>
        <v>13222524</v>
      </c>
      <c r="Q224" s="72">
        <f t="shared" si="24"/>
        <v>4199.8932757361117</v>
      </c>
      <c r="R224" s="72">
        <v>7611</v>
      </c>
      <c r="S224" s="63" t="s">
        <v>40</v>
      </c>
      <c r="T224" s="81"/>
      <c r="U224" s="81"/>
      <c r="V224" s="81"/>
    </row>
    <row r="225" spans="1:22" ht="25.5">
      <c r="A225" s="31">
        <v>186</v>
      </c>
      <c r="B225" s="144" t="s">
        <v>174</v>
      </c>
      <c r="C225" s="31">
        <v>1963</v>
      </c>
      <c r="D225" s="183"/>
      <c r="E225" s="183" t="s">
        <v>39</v>
      </c>
      <c r="F225" s="136">
        <v>5</v>
      </c>
      <c r="G225" s="136">
        <v>4</v>
      </c>
      <c r="H225" s="83">
        <v>4047.5</v>
      </c>
      <c r="I225" s="83">
        <v>3186.1</v>
      </c>
      <c r="J225" s="137">
        <v>3064.7</v>
      </c>
      <c r="K225" s="97">
        <v>178</v>
      </c>
      <c r="L225" s="96">
        <v>14118853</v>
      </c>
      <c r="M225" s="96">
        <v>0</v>
      </c>
      <c r="N225" s="96">
        <v>0</v>
      </c>
      <c r="O225" s="96">
        <v>0</v>
      </c>
      <c r="P225" s="96">
        <f t="shared" si="23"/>
        <v>14118853</v>
      </c>
      <c r="Q225" s="72">
        <f t="shared" si="24"/>
        <v>4431.3904146134773</v>
      </c>
      <c r="R225" s="72">
        <v>8089</v>
      </c>
      <c r="S225" s="63" t="s">
        <v>40</v>
      </c>
      <c r="T225" s="81"/>
      <c r="U225" s="81"/>
      <c r="V225" s="81"/>
    </row>
    <row r="226" spans="1:22" ht="25.5">
      <c r="A226" s="31">
        <v>187</v>
      </c>
      <c r="B226" s="144" t="s">
        <v>175</v>
      </c>
      <c r="C226" s="31">
        <v>1975</v>
      </c>
      <c r="D226" s="183"/>
      <c r="E226" s="183" t="s">
        <v>39</v>
      </c>
      <c r="F226" s="136">
        <v>9</v>
      </c>
      <c r="G226" s="136">
        <v>1</v>
      </c>
      <c r="H226" s="83">
        <v>3921.9</v>
      </c>
      <c r="I226" s="83">
        <v>3614.8</v>
      </c>
      <c r="J226" s="137">
        <v>1994</v>
      </c>
      <c r="K226" s="97">
        <v>95</v>
      </c>
      <c r="L226" s="96">
        <v>5393003</v>
      </c>
      <c r="M226" s="96">
        <v>0</v>
      </c>
      <c r="N226" s="96">
        <v>0</v>
      </c>
      <c r="O226" s="96">
        <v>0</v>
      </c>
      <c r="P226" s="96">
        <f t="shared" si="23"/>
        <v>5393003</v>
      </c>
      <c r="Q226" s="72">
        <f t="shared" si="24"/>
        <v>1491.9229279628194</v>
      </c>
      <c r="R226" s="72">
        <v>2870</v>
      </c>
      <c r="S226" s="63" t="s">
        <v>40</v>
      </c>
      <c r="T226" s="81"/>
      <c r="U226" s="81"/>
      <c r="V226" s="81"/>
    </row>
    <row r="227" spans="1:22" ht="25.5">
      <c r="A227" s="31">
        <v>188</v>
      </c>
      <c r="B227" s="144" t="s">
        <v>176</v>
      </c>
      <c r="C227" s="31">
        <v>1976</v>
      </c>
      <c r="D227" s="183">
        <v>2006</v>
      </c>
      <c r="E227" s="183" t="s">
        <v>39</v>
      </c>
      <c r="F227" s="136">
        <v>9</v>
      </c>
      <c r="G227" s="136">
        <v>1</v>
      </c>
      <c r="H227" s="83">
        <v>3441.2</v>
      </c>
      <c r="I227" s="83">
        <v>2785.2</v>
      </c>
      <c r="J227" s="137">
        <v>2003</v>
      </c>
      <c r="K227" s="97">
        <v>104</v>
      </c>
      <c r="L227" s="96">
        <v>5409730</v>
      </c>
      <c r="M227" s="96">
        <v>0</v>
      </c>
      <c r="N227" s="96">
        <v>0</v>
      </c>
      <c r="O227" s="96">
        <v>0</v>
      </c>
      <c r="P227" s="96">
        <f t="shared" si="23"/>
        <v>5409730</v>
      </c>
      <c r="Q227" s="72">
        <f t="shared" si="24"/>
        <v>1942.3129398247884</v>
      </c>
      <c r="R227" s="72">
        <v>2870</v>
      </c>
      <c r="S227" s="63" t="s">
        <v>40</v>
      </c>
      <c r="T227" s="81"/>
      <c r="U227" s="81"/>
      <c r="V227" s="81"/>
    </row>
    <row r="228" spans="1:22" ht="25.5">
      <c r="A228" s="31">
        <v>189</v>
      </c>
      <c r="B228" s="144" t="s">
        <v>177</v>
      </c>
      <c r="C228" s="31">
        <v>1977</v>
      </c>
      <c r="D228" s="183">
        <v>2009</v>
      </c>
      <c r="E228" s="183" t="s">
        <v>39</v>
      </c>
      <c r="F228" s="136">
        <v>9</v>
      </c>
      <c r="G228" s="136">
        <v>1</v>
      </c>
      <c r="H228" s="83">
        <v>3819.8</v>
      </c>
      <c r="I228" s="83">
        <v>3297.5</v>
      </c>
      <c r="J228" s="137">
        <v>2000</v>
      </c>
      <c r="K228" s="97">
        <v>107</v>
      </c>
      <c r="L228" s="96">
        <v>4538570</v>
      </c>
      <c r="M228" s="96">
        <v>0</v>
      </c>
      <c r="N228" s="96">
        <v>0</v>
      </c>
      <c r="O228" s="96">
        <v>0</v>
      </c>
      <c r="P228" s="96">
        <f t="shared" si="23"/>
        <v>4538570</v>
      </c>
      <c r="Q228" s="72">
        <f t="shared" si="24"/>
        <v>1376.3669446550416</v>
      </c>
      <c r="R228" s="72">
        <v>2506</v>
      </c>
      <c r="S228" s="63" t="s">
        <v>40</v>
      </c>
      <c r="T228" s="81"/>
      <c r="U228" s="81"/>
      <c r="V228" s="81"/>
    </row>
    <row r="229" spans="1:22">
      <c r="A229" s="31">
        <v>190</v>
      </c>
      <c r="B229" s="144" t="s">
        <v>178</v>
      </c>
      <c r="C229" s="31">
        <v>1963</v>
      </c>
      <c r="D229" s="183">
        <v>2003</v>
      </c>
      <c r="E229" s="183" t="s">
        <v>92</v>
      </c>
      <c r="F229" s="136">
        <v>5</v>
      </c>
      <c r="G229" s="136">
        <v>4</v>
      </c>
      <c r="H229" s="83">
        <v>4567.1000000000004</v>
      </c>
      <c r="I229" s="83">
        <v>3700.4</v>
      </c>
      <c r="J229" s="137">
        <v>3533.7</v>
      </c>
      <c r="K229" s="97">
        <v>164</v>
      </c>
      <c r="L229" s="96">
        <v>13958484</v>
      </c>
      <c r="M229" s="96">
        <v>0</v>
      </c>
      <c r="N229" s="96">
        <v>0</v>
      </c>
      <c r="O229" s="96">
        <v>0</v>
      </c>
      <c r="P229" s="96">
        <f t="shared" ref="P229:P260" si="25">L229</f>
        <v>13958484</v>
      </c>
      <c r="Q229" s="72">
        <f t="shared" si="24"/>
        <v>3772.1554426548482</v>
      </c>
      <c r="R229" s="72">
        <v>7719</v>
      </c>
      <c r="S229" s="63" t="s">
        <v>40</v>
      </c>
      <c r="T229" s="81"/>
      <c r="U229" s="81"/>
      <c r="V229" s="81"/>
    </row>
    <row r="230" spans="1:22">
      <c r="A230" s="31">
        <v>191</v>
      </c>
      <c r="B230" s="144" t="s">
        <v>179</v>
      </c>
      <c r="C230" s="31">
        <v>1963</v>
      </c>
      <c r="D230" s="183">
        <v>2003</v>
      </c>
      <c r="E230" s="183" t="s">
        <v>92</v>
      </c>
      <c r="F230" s="136">
        <v>5</v>
      </c>
      <c r="G230" s="136">
        <v>3</v>
      </c>
      <c r="H230" s="83">
        <v>3285</v>
      </c>
      <c r="I230" s="83">
        <v>2593.1</v>
      </c>
      <c r="J230" s="137">
        <v>2559.6</v>
      </c>
      <c r="K230" s="97">
        <v>120</v>
      </c>
      <c r="L230" s="96">
        <v>9977566</v>
      </c>
      <c r="M230" s="96">
        <v>0</v>
      </c>
      <c r="N230" s="96">
        <v>0</v>
      </c>
      <c r="O230" s="96">
        <v>0</v>
      </c>
      <c r="P230" s="96">
        <f t="shared" si="25"/>
        <v>9977566</v>
      </c>
      <c r="Q230" s="72">
        <f t="shared" si="24"/>
        <v>3847.7366858200612</v>
      </c>
      <c r="R230" s="72">
        <v>7719</v>
      </c>
      <c r="S230" s="63" t="s">
        <v>40</v>
      </c>
      <c r="T230" s="81"/>
      <c r="U230" s="81"/>
      <c r="V230" s="81"/>
    </row>
    <row r="231" spans="1:22">
      <c r="A231" s="31">
        <v>192</v>
      </c>
      <c r="B231" s="144" t="s">
        <v>180</v>
      </c>
      <c r="C231" s="31">
        <v>1963</v>
      </c>
      <c r="D231" s="183"/>
      <c r="E231" s="183" t="s">
        <v>92</v>
      </c>
      <c r="F231" s="136">
        <v>5</v>
      </c>
      <c r="G231" s="136">
        <v>3</v>
      </c>
      <c r="H231" s="83">
        <v>2983.9</v>
      </c>
      <c r="I231" s="83">
        <v>2579.8000000000002</v>
      </c>
      <c r="J231" s="137">
        <v>2474.4</v>
      </c>
      <c r="K231" s="97">
        <v>131</v>
      </c>
      <c r="L231" s="96">
        <v>12450147</v>
      </c>
      <c r="M231" s="96">
        <v>0</v>
      </c>
      <c r="N231" s="96">
        <v>0</v>
      </c>
      <c r="O231" s="96">
        <v>0</v>
      </c>
      <c r="P231" s="96">
        <f t="shared" si="25"/>
        <v>12450147</v>
      </c>
      <c r="Q231" s="72">
        <f t="shared" si="24"/>
        <v>4826.0124815877198</v>
      </c>
      <c r="R231" s="72">
        <v>7250</v>
      </c>
      <c r="S231" s="63" t="s">
        <v>40</v>
      </c>
      <c r="T231" s="81"/>
      <c r="U231" s="81"/>
      <c r="V231" s="81"/>
    </row>
    <row r="232" spans="1:22">
      <c r="A232" s="31">
        <v>193</v>
      </c>
      <c r="B232" s="144" t="s">
        <v>181</v>
      </c>
      <c r="C232" s="31">
        <v>1963</v>
      </c>
      <c r="D232" s="183"/>
      <c r="E232" s="183" t="s">
        <v>92</v>
      </c>
      <c r="F232" s="136">
        <v>5</v>
      </c>
      <c r="G232" s="136">
        <v>3</v>
      </c>
      <c r="H232" s="83">
        <v>2972.9</v>
      </c>
      <c r="I232" s="83">
        <v>2602.9</v>
      </c>
      <c r="J232" s="137">
        <v>2602.9</v>
      </c>
      <c r="K232" s="97">
        <v>121</v>
      </c>
      <c r="L232" s="96">
        <v>10357820</v>
      </c>
      <c r="M232" s="96">
        <v>0</v>
      </c>
      <c r="N232" s="96">
        <v>0</v>
      </c>
      <c r="O232" s="96">
        <v>0</v>
      </c>
      <c r="P232" s="96">
        <f t="shared" si="25"/>
        <v>10357820</v>
      </c>
      <c r="Q232" s="72">
        <f t="shared" si="24"/>
        <v>3979.338430212455</v>
      </c>
      <c r="R232" s="72">
        <v>7846</v>
      </c>
      <c r="S232" s="63" t="s">
        <v>40</v>
      </c>
      <c r="T232" s="81"/>
      <c r="U232" s="81"/>
      <c r="V232" s="81"/>
    </row>
    <row r="233" spans="1:22">
      <c r="A233" s="31">
        <v>194</v>
      </c>
      <c r="B233" s="144" t="s">
        <v>182</v>
      </c>
      <c r="C233" s="31">
        <v>1963</v>
      </c>
      <c r="D233" s="183">
        <v>2006</v>
      </c>
      <c r="E233" s="183" t="s">
        <v>92</v>
      </c>
      <c r="F233" s="136">
        <v>5</v>
      </c>
      <c r="G233" s="136">
        <v>3</v>
      </c>
      <c r="H233" s="83">
        <v>3365.5</v>
      </c>
      <c r="I233" s="83">
        <v>2603.6999999999998</v>
      </c>
      <c r="J233" s="137">
        <v>2603.6999999999998</v>
      </c>
      <c r="K233" s="97">
        <v>141</v>
      </c>
      <c r="L233" s="96">
        <v>10095371</v>
      </c>
      <c r="M233" s="96">
        <v>0</v>
      </c>
      <c r="N233" s="96">
        <v>0</v>
      </c>
      <c r="O233" s="96">
        <v>0</v>
      </c>
      <c r="P233" s="96">
        <f t="shared" si="25"/>
        <v>10095371</v>
      </c>
      <c r="Q233" s="72">
        <f t="shared" si="24"/>
        <v>3877.3172792564428</v>
      </c>
      <c r="R233" s="72">
        <v>7719</v>
      </c>
      <c r="S233" s="63" t="s">
        <v>40</v>
      </c>
      <c r="T233" s="81"/>
      <c r="U233" s="81"/>
      <c r="V233" s="81"/>
    </row>
    <row r="234" spans="1:22" ht="25.5">
      <c r="A234" s="31">
        <v>195</v>
      </c>
      <c r="B234" s="144" t="s">
        <v>183</v>
      </c>
      <c r="C234" s="31">
        <v>1962</v>
      </c>
      <c r="D234" s="183">
        <v>2007</v>
      </c>
      <c r="E234" s="183" t="s">
        <v>39</v>
      </c>
      <c r="F234" s="94">
        <v>4</v>
      </c>
      <c r="G234" s="94">
        <v>3</v>
      </c>
      <c r="H234" s="83">
        <v>3963.2</v>
      </c>
      <c r="I234" s="83">
        <v>3783.2</v>
      </c>
      <c r="J234" s="137">
        <v>3783.2</v>
      </c>
      <c r="K234" s="97">
        <v>69</v>
      </c>
      <c r="L234" s="96">
        <v>8519946</v>
      </c>
      <c r="M234" s="96">
        <v>0</v>
      </c>
      <c r="N234" s="96">
        <v>0</v>
      </c>
      <c r="O234" s="96">
        <v>0</v>
      </c>
      <c r="P234" s="96">
        <f t="shared" si="25"/>
        <v>8519946</v>
      </c>
      <c r="Q234" s="72">
        <f t="shared" si="24"/>
        <v>2252.0474730386977</v>
      </c>
      <c r="R234" s="72">
        <v>8574</v>
      </c>
      <c r="S234" s="63" t="s">
        <v>40</v>
      </c>
      <c r="T234" s="81"/>
      <c r="U234" s="81"/>
      <c r="V234" s="81"/>
    </row>
    <row r="235" spans="1:22" ht="25.5">
      <c r="A235" s="31">
        <v>196</v>
      </c>
      <c r="B235" s="144" t="s">
        <v>184</v>
      </c>
      <c r="C235" s="31">
        <v>1962</v>
      </c>
      <c r="D235" s="183"/>
      <c r="E235" s="183" t="s">
        <v>39</v>
      </c>
      <c r="F235" s="136">
        <v>5</v>
      </c>
      <c r="G235" s="136">
        <v>4</v>
      </c>
      <c r="H235" s="83">
        <v>3788.4</v>
      </c>
      <c r="I235" s="83">
        <v>3232.6</v>
      </c>
      <c r="J235" s="137">
        <v>3141.9</v>
      </c>
      <c r="K235" s="97">
        <v>181</v>
      </c>
      <c r="L235" s="96">
        <v>16601148</v>
      </c>
      <c r="M235" s="96">
        <v>0</v>
      </c>
      <c r="N235" s="96">
        <v>0</v>
      </c>
      <c r="O235" s="96">
        <v>0</v>
      </c>
      <c r="P235" s="96">
        <f t="shared" si="25"/>
        <v>16601148</v>
      </c>
      <c r="Q235" s="72">
        <f t="shared" si="24"/>
        <v>5135.5404318505225</v>
      </c>
      <c r="R235" s="72">
        <v>9927</v>
      </c>
      <c r="S235" s="63" t="s">
        <v>40</v>
      </c>
      <c r="T235" s="81"/>
      <c r="U235" s="81"/>
      <c r="V235" s="81"/>
    </row>
    <row r="236" spans="1:22" ht="25.5">
      <c r="A236" s="31">
        <v>197</v>
      </c>
      <c r="B236" s="144" t="s">
        <v>185</v>
      </c>
      <c r="C236" s="31">
        <v>1962</v>
      </c>
      <c r="D236" s="183">
        <v>2005</v>
      </c>
      <c r="E236" s="183" t="s">
        <v>39</v>
      </c>
      <c r="F236" s="136">
        <v>5</v>
      </c>
      <c r="G236" s="136">
        <v>4</v>
      </c>
      <c r="H236" s="83">
        <v>3820</v>
      </c>
      <c r="I236" s="83">
        <v>3239.8</v>
      </c>
      <c r="J236" s="137">
        <v>3239.8</v>
      </c>
      <c r="K236" s="97">
        <v>154</v>
      </c>
      <c r="L236" s="96">
        <v>16655455</v>
      </c>
      <c r="M236" s="96">
        <v>0</v>
      </c>
      <c r="N236" s="96">
        <v>0</v>
      </c>
      <c r="O236" s="96">
        <v>0</v>
      </c>
      <c r="P236" s="96">
        <f t="shared" si="25"/>
        <v>16655455</v>
      </c>
      <c r="Q236" s="72">
        <f t="shared" si="24"/>
        <v>5140.8898697450459</v>
      </c>
      <c r="R236" s="72">
        <v>9927</v>
      </c>
      <c r="S236" s="63" t="s">
        <v>40</v>
      </c>
      <c r="T236" s="81"/>
      <c r="U236" s="81"/>
      <c r="V236" s="81"/>
    </row>
    <row r="237" spans="1:22" ht="25.5">
      <c r="A237" s="31">
        <v>198</v>
      </c>
      <c r="B237" s="144" t="s">
        <v>288</v>
      </c>
      <c r="C237" s="31">
        <v>1977</v>
      </c>
      <c r="D237" s="183">
        <v>2005</v>
      </c>
      <c r="E237" s="183" t="s">
        <v>39</v>
      </c>
      <c r="F237" s="136">
        <v>5</v>
      </c>
      <c r="G237" s="136">
        <v>2</v>
      </c>
      <c r="H237" s="83">
        <v>4036.1</v>
      </c>
      <c r="I237" s="83">
        <v>2761.8</v>
      </c>
      <c r="J237" s="137">
        <v>2723.3</v>
      </c>
      <c r="K237" s="97">
        <v>308</v>
      </c>
      <c r="L237" s="96">
        <v>8458296</v>
      </c>
      <c r="M237" s="96">
        <v>0</v>
      </c>
      <c r="N237" s="96">
        <v>0</v>
      </c>
      <c r="O237" s="96">
        <v>0</v>
      </c>
      <c r="P237" s="96">
        <f t="shared" si="25"/>
        <v>8458296</v>
      </c>
      <c r="Q237" s="72">
        <f t="shared" si="24"/>
        <v>3062.6026504453616</v>
      </c>
      <c r="R237" s="72">
        <v>6531</v>
      </c>
      <c r="S237" s="63" t="s">
        <v>40</v>
      </c>
      <c r="T237" s="81"/>
      <c r="U237" s="81"/>
      <c r="V237" s="81"/>
    </row>
    <row r="238" spans="1:22" ht="25.5">
      <c r="A238" s="31">
        <v>199</v>
      </c>
      <c r="B238" s="144" t="s">
        <v>186</v>
      </c>
      <c r="C238" s="31">
        <v>1960</v>
      </c>
      <c r="D238" s="183">
        <v>2008</v>
      </c>
      <c r="E238" s="183" t="s">
        <v>39</v>
      </c>
      <c r="F238" s="136">
        <v>4</v>
      </c>
      <c r="G238" s="136">
        <v>3</v>
      </c>
      <c r="H238" s="83">
        <v>2536</v>
      </c>
      <c r="I238" s="83">
        <v>2018.5</v>
      </c>
      <c r="J238" s="137">
        <v>2018.5</v>
      </c>
      <c r="K238" s="97">
        <v>241</v>
      </c>
      <c r="L238" s="96">
        <v>9377330</v>
      </c>
      <c r="M238" s="96">
        <v>0</v>
      </c>
      <c r="N238" s="96">
        <v>0</v>
      </c>
      <c r="O238" s="96">
        <v>0</v>
      </c>
      <c r="P238" s="96">
        <f t="shared" si="25"/>
        <v>9377330</v>
      </c>
      <c r="Q238" s="72">
        <f t="shared" si="24"/>
        <v>4645.692345801338</v>
      </c>
      <c r="R238" s="72">
        <v>9440</v>
      </c>
      <c r="S238" s="63" t="s">
        <v>40</v>
      </c>
      <c r="T238" s="81"/>
      <c r="U238" s="81"/>
      <c r="V238" s="81"/>
    </row>
    <row r="239" spans="1:22" ht="25.5">
      <c r="A239" s="31">
        <v>200</v>
      </c>
      <c r="B239" s="144" t="s">
        <v>291</v>
      </c>
      <c r="C239" s="31">
        <v>1957</v>
      </c>
      <c r="D239" s="183">
        <v>2009</v>
      </c>
      <c r="E239" s="183" t="s">
        <v>39</v>
      </c>
      <c r="F239" s="136">
        <v>5</v>
      </c>
      <c r="G239" s="136">
        <v>4</v>
      </c>
      <c r="H239" s="83">
        <v>7212.9</v>
      </c>
      <c r="I239" s="83">
        <v>5042</v>
      </c>
      <c r="J239" s="137">
        <v>4470.8</v>
      </c>
      <c r="K239" s="97">
        <v>192</v>
      </c>
      <c r="L239" s="96">
        <v>9685505</v>
      </c>
      <c r="M239" s="96">
        <v>0</v>
      </c>
      <c r="N239" s="96">
        <v>0</v>
      </c>
      <c r="O239" s="96">
        <v>0</v>
      </c>
      <c r="P239" s="96">
        <f t="shared" si="25"/>
        <v>9685505</v>
      </c>
      <c r="Q239" s="72">
        <f t="shared" si="24"/>
        <v>1920.9648948829829</v>
      </c>
      <c r="R239" s="72">
        <v>3558</v>
      </c>
      <c r="S239" s="63" t="s">
        <v>40</v>
      </c>
      <c r="T239" s="81"/>
      <c r="U239" s="81"/>
      <c r="V239" s="81"/>
    </row>
    <row r="240" spans="1:22">
      <c r="A240" s="31">
        <v>201</v>
      </c>
      <c r="B240" s="144" t="s">
        <v>292</v>
      </c>
      <c r="C240" s="31">
        <v>1961</v>
      </c>
      <c r="D240" s="183">
        <v>2008</v>
      </c>
      <c r="E240" s="183" t="s">
        <v>92</v>
      </c>
      <c r="F240" s="136">
        <v>5</v>
      </c>
      <c r="G240" s="136">
        <v>4</v>
      </c>
      <c r="H240" s="83">
        <v>3216.9</v>
      </c>
      <c r="I240" s="83">
        <v>2061.6</v>
      </c>
      <c r="J240" s="137">
        <v>2061.6</v>
      </c>
      <c r="K240" s="97">
        <v>148</v>
      </c>
      <c r="L240" s="96">
        <v>11548491</v>
      </c>
      <c r="M240" s="96">
        <v>0</v>
      </c>
      <c r="N240" s="96">
        <v>0</v>
      </c>
      <c r="O240" s="96">
        <v>0</v>
      </c>
      <c r="P240" s="96">
        <f t="shared" si="25"/>
        <v>11548491</v>
      </c>
      <c r="Q240" s="72">
        <f t="shared" si="24"/>
        <v>5601.7127473806759</v>
      </c>
      <c r="R240" s="72">
        <v>6903</v>
      </c>
      <c r="S240" s="63" t="s">
        <v>40</v>
      </c>
      <c r="T240" s="81"/>
      <c r="U240" s="81"/>
      <c r="V240" s="81"/>
    </row>
    <row r="241" spans="1:22" ht="25.5">
      <c r="A241" s="31">
        <v>202</v>
      </c>
      <c r="B241" s="144" t="s">
        <v>293</v>
      </c>
      <c r="C241" s="31">
        <v>1961</v>
      </c>
      <c r="D241" s="183">
        <v>2007</v>
      </c>
      <c r="E241" s="183" t="s">
        <v>39</v>
      </c>
      <c r="F241" s="136">
        <v>5</v>
      </c>
      <c r="G241" s="136">
        <v>4</v>
      </c>
      <c r="H241" s="83">
        <v>3458.6</v>
      </c>
      <c r="I241" s="83">
        <v>3216.6</v>
      </c>
      <c r="J241" s="137">
        <v>3216.6</v>
      </c>
      <c r="K241" s="97">
        <v>185</v>
      </c>
      <c r="L241" s="96">
        <v>16809929</v>
      </c>
      <c r="M241" s="96">
        <v>0</v>
      </c>
      <c r="N241" s="96">
        <v>0</v>
      </c>
      <c r="O241" s="96">
        <v>0</v>
      </c>
      <c r="P241" s="96">
        <f t="shared" si="25"/>
        <v>16809929</v>
      </c>
      <c r="Q241" s="72">
        <f t="shared" si="24"/>
        <v>5225.9929739476465</v>
      </c>
      <c r="R241" s="72">
        <v>8971</v>
      </c>
      <c r="S241" s="63" t="s">
        <v>40</v>
      </c>
      <c r="T241" s="81"/>
      <c r="U241" s="81"/>
      <c r="V241" s="81"/>
    </row>
    <row r="242" spans="1:22">
      <c r="A242" s="31">
        <v>203</v>
      </c>
      <c r="B242" s="144" t="s">
        <v>294</v>
      </c>
      <c r="C242" s="31">
        <v>1961</v>
      </c>
      <c r="D242" s="183">
        <v>2005</v>
      </c>
      <c r="E242" s="183" t="s">
        <v>92</v>
      </c>
      <c r="F242" s="136">
        <v>4</v>
      </c>
      <c r="G242" s="136">
        <v>3</v>
      </c>
      <c r="H242" s="83">
        <v>3286.5</v>
      </c>
      <c r="I242" s="83">
        <v>2038</v>
      </c>
      <c r="J242" s="137">
        <v>2038</v>
      </c>
      <c r="K242" s="97">
        <v>109</v>
      </c>
      <c r="L242" s="96">
        <v>12097088</v>
      </c>
      <c r="M242" s="96">
        <v>0</v>
      </c>
      <c r="N242" s="96">
        <v>0</v>
      </c>
      <c r="O242" s="96">
        <v>0</v>
      </c>
      <c r="P242" s="96">
        <f t="shared" si="25"/>
        <v>12097088</v>
      </c>
      <c r="Q242" s="72">
        <f t="shared" si="24"/>
        <v>5935.7644749754663</v>
      </c>
      <c r="R242" s="72">
        <v>7620</v>
      </c>
      <c r="S242" s="63" t="s">
        <v>40</v>
      </c>
      <c r="T242" s="81"/>
      <c r="U242" s="81"/>
      <c r="V242" s="81"/>
    </row>
    <row r="243" spans="1:22" ht="25.5">
      <c r="A243" s="31">
        <v>204</v>
      </c>
      <c r="B243" s="144" t="s">
        <v>187</v>
      </c>
      <c r="C243" s="31">
        <v>1959</v>
      </c>
      <c r="D243" s="183"/>
      <c r="E243" s="183" t="s">
        <v>39</v>
      </c>
      <c r="F243" s="136">
        <v>4</v>
      </c>
      <c r="G243" s="136">
        <v>3</v>
      </c>
      <c r="H243" s="83">
        <v>3260.9</v>
      </c>
      <c r="I243" s="83">
        <v>2965.2</v>
      </c>
      <c r="J243" s="83">
        <v>2965.2</v>
      </c>
      <c r="K243" s="97">
        <v>118</v>
      </c>
      <c r="L243" s="96">
        <v>13480612</v>
      </c>
      <c r="M243" s="96">
        <v>0</v>
      </c>
      <c r="N243" s="96">
        <v>0</v>
      </c>
      <c r="O243" s="96">
        <v>0</v>
      </c>
      <c r="P243" s="96">
        <f t="shared" si="25"/>
        <v>13480612</v>
      </c>
      <c r="Q243" s="72">
        <f t="shared" si="24"/>
        <v>4546.2741130446511</v>
      </c>
      <c r="R243" s="72">
        <v>8089</v>
      </c>
      <c r="S243" s="63" t="s">
        <v>40</v>
      </c>
      <c r="T243" s="81"/>
      <c r="U243" s="81"/>
      <c r="V243" s="81"/>
    </row>
    <row r="244" spans="1:22" ht="25.5">
      <c r="A244" s="31">
        <v>205</v>
      </c>
      <c r="B244" s="144" t="s">
        <v>188</v>
      </c>
      <c r="C244" s="31">
        <v>1959</v>
      </c>
      <c r="D244" s="183">
        <v>2006</v>
      </c>
      <c r="E244" s="183" t="s">
        <v>39</v>
      </c>
      <c r="F244" s="136">
        <v>4</v>
      </c>
      <c r="G244" s="136">
        <v>2</v>
      </c>
      <c r="H244" s="83">
        <v>1706.8</v>
      </c>
      <c r="I244" s="83">
        <v>1267.0999999999999</v>
      </c>
      <c r="J244" s="83">
        <v>1267.0999999999999</v>
      </c>
      <c r="K244" s="97">
        <v>70</v>
      </c>
      <c r="L244" s="96">
        <v>6156734</v>
      </c>
      <c r="M244" s="96">
        <v>0</v>
      </c>
      <c r="N244" s="96">
        <v>0</v>
      </c>
      <c r="O244" s="96">
        <v>0</v>
      </c>
      <c r="P244" s="96">
        <f t="shared" si="25"/>
        <v>6156734</v>
      </c>
      <c r="Q244" s="72">
        <f t="shared" si="24"/>
        <v>4858.9172125325549</v>
      </c>
      <c r="R244" s="72">
        <v>8089</v>
      </c>
      <c r="S244" s="63" t="s">
        <v>40</v>
      </c>
      <c r="T244" s="81"/>
      <c r="U244" s="81"/>
      <c r="V244" s="81"/>
    </row>
    <row r="245" spans="1:22" ht="25.5">
      <c r="A245" s="31">
        <v>206</v>
      </c>
      <c r="B245" s="144" t="s">
        <v>189</v>
      </c>
      <c r="C245" s="31">
        <v>1981</v>
      </c>
      <c r="D245" s="183">
        <v>2001</v>
      </c>
      <c r="E245" s="183" t="s">
        <v>39</v>
      </c>
      <c r="F245" s="136">
        <v>9</v>
      </c>
      <c r="G245" s="136">
        <v>8</v>
      </c>
      <c r="H245" s="31">
        <v>21056.400000000001</v>
      </c>
      <c r="I245" s="31">
        <v>16624.400000000001</v>
      </c>
      <c r="J245" s="31">
        <v>16624.400000000001</v>
      </c>
      <c r="K245" s="97">
        <v>861</v>
      </c>
      <c r="L245" s="96">
        <v>30951140</v>
      </c>
      <c r="M245" s="96">
        <v>0</v>
      </c>
      <c r="N245" s="96">
        <v>0</v>
      </c>
      <c r="O245" s="96">
        <v>0</v>
      </c>
      <c r="P245" s="96">
        <f t="shared" si="25"/>
        <v>30951140</v>
      </c>
      <c r="Q245" s="72">
        <f t="shared" si="24"/>
        <v>1861.7898991843313</v>
      </c>
      <c r="R245" s="72">
        <v>4593</v>
      </c>
      <c r="S245" s="63" t="s">
        <v>40</v>
      </c>
      <c r="T245" s="81"/>
      <c r="U245" s="81"/>
      <c r="V245" s="81"/>
    </row>
    <row r="246" spans="1:22" ht="25.5">
      <c r="A246" s="31">
        <v>207</v>
      </c>
      <c r="B246" s="144" t="s">
        <v>297</v>
      </c>
      <c r="C246" s="31">
        <v>1982</v>
      </c>
      <c r="D246" s="31"/>
      <c r="E246" s="183" t="s">
        <v>39</v>
      </c>
      <c r="F246" s="136">
        <v>5</v>
      </c>
      <c r="G246" s="136">
        <v>4</v>
      </c>
      <c r="H246" s="72">
        <v>5504.2</v>
      </c>
      <c r="I246" s="72">
        <v>4103.6000000000004</v>
      </c>
      <c r="J246" s="72">
        <v>4103.6000000000004</v>
      </c>
      <c r="K246" s="97">
        <v>225</v>
      </c>
      <c r="L246" s="96">
        <v>2096329</v>
      </c>
      <c r="M246" s="96">
        <v>0</v>
      </c>
      <c r="N246" s="96">
        <v>0</v>
      </c>
      <c r="O246" s="96">
        <v>0</v>
      </c>
      <c r="P246" s="96">
        <f t="shared" si="25"/>
        <v>2096329</v>
      </c>
      <c r="Q246" s="72">
        <f t="shared" si="24"/>
        <v>510.85120382103514</v>
      </c>
      <c r="R246" s="72">
        <v>756</v>
      </c>
      <c r="S246" s="63" t="s">
        <v>40</v>
      </c>
      <c r="T246" s="81"/>
      <c r="U246" s="81"/>
      <c r="V246" s="81"/>
    </row>
    <row r="247" spans="1:22" ht="25.5">
      <c r="A247" s="31">
        <v>208</v>
      </c>
      <c r="B247" s="66" t="s">
        <v>296</v>
      </c>
      <c r="C247" s="110">
        <v>1975</v>
      </c>
      <c r="D247" s="31"/>
      <c r="E247" s="183" t="s">
        <v>39</v>
      </c>
      <c r="F247" s="133">
        <v>5</v>
      </c>
      <c r="G247" s="133">
        <v>4</v>
      </c>
      <c r="H247" s="106">
        <v>4602</v>
      </c>
      <c r="I247" s="106">
        <v>3619.5</v>
      </c>
      <c r="J247" s="106">
        <v>3619.5</v>
      </c>
      <c r="K247" s="134">
        <v>129</v>
      </c>
      <c r="L247" s="96">
        <v>2684294.37</v>
      </c>
      <c r="M247" s="96">
        <v>0</v>
      </c>
      <c r="N247" s="96">
        <v>0</v>
      </c>
      <c r="O247" s="96">
        <v>0</v>
      </c>
      <c r="P247" s="96">
        <f t="shared" si="25"/>
        <v>2684294.37</v>
      </c>
      <c r="Q247" s="72">
        <f t="shared" si="24"/>
        <v>741.62021549937845</v>
      </c>
      <c r="R247" s="72">
        <v>1838</v>
      </c>
      <c r="S247" s="63" t="s">
        <v>40</v>
      </c>
      <c r="T247" s="81"/>
      <c r="U247" s="81"/>
      <c r="V247" s="81"/>
    </row>
    <row r="248" spans="1:22">
      <c r="A248" s="31">
        <v>209</v>
      </c>
      <c r="B248" s="144" t="s">
        <v>190</v>
      </c>
      <c r="C248" s="31">
        <v>1982</v>
      </c>
      <c r="D248" s="183"/>
      <c r="E248" s="183" t="s">
        <v>92</v>
      </c>
      <c r="F248" s="136">
        <v>9</v>
      </c>
      <c r="G248" s="136">
        <v>5</v>
      </c>
      <c r="H248" s="83">
        <v>12082.4</v>
      </c>
      <c r="I248" s="83">
        <v>10317.4</v>
      </c>
      <c r="J248" s="137">
        <v>10317.4</v>
      </c>
      <c r="K248" s="97">
        <v>506</v>
      </c>
      <c r="L248" s="96">
        <v>8658110</v>
      </c>
      <c r="M248" s="96">
        <v>0</v>
      </c>
      <c r="N248" s="96">
        <v>0</v>
      </c>
      <c r="O248" s="96">
        <v>0</v>
      </c>
      <c r="P248" s="96">
        <f t="shared" si="25"/>
        <v>8658110</v>
      </c>
      <c r="Q248" s="72">
        <f t="shared" si="24"/>
        <v>839.17556748793299</v>
      </c>
      <c r="R248" s="72">
        <v>1058</v>
      </c>
      <c r="S248" s="63" t="s">
        <v>40</v>
      </c>
      <c r="T248" s="81"/>
      <c r="U248" s="81"/>
      <c r="V248" s="81"/>
    </row>
    <row r="249" spans="1:22" ht="25.5">
      <c r="A249" s="31">
        <v>210</v>
      </c>
      <c r="B249" s="144" t="s">
        <v>191</v>
      </c>
      <c r="C249" s="31">
        <v>1978</v>
      </c>
      <c r="D249" s="183">
        <v>2009</v>
      </c>
      <c r="E249" s="183" t="s">
        <v>39</v>
      </c>
      <c r="F249" s="136">
        <v>12</v>
      </c>
      <c r="G249" s="136">
        <v>1</v>
      </c>
      <c r="H249" s="83">
        <v>4942.5</v>
      </c>
      <c r="I249" s="83">
        <v>3900.6</v>
      </c>
      <c r="J249" s="137">
        <v>3900.6</v>
      </c>
      <c r="K249" s="97">
        <v>190</v>
      </c>
      <c r="L249" s="96">
        <v>3882700</v>
      </c>
      <c r="M249" s="96">
        <v>0</v>
      </c>
      <c r="N249" s="96">
        <v>0</v>
      </c>
      <c r="O249" s="96">
        <v>0</v>
      </c>
      <c r="P249" s="96">
        <f t="shared" si="25"/>
        <v>3882700</v>
      </c>
      <c r="Q249" s="72">
        <f t="shared" si="24"/>
        <v>995.41096241603861</v>
      </c>
      <c r="R249" s="72">
        <v>1058</v>
      </c>
      <c r="S249" s="63" t="s">
        <v>40</v>
      </c>
      <c r="T249" s="81"/>
      <c r="U249" s="81"/>
      <c r="V249" s="81"/>
    </row>
    <row r="250" spans="1:22" ht="25.5">
      <c r="A250" s="31">
        <v>211</v>
      </c>
      <c r="B250" s="144" t="s">
        <v>192</v>
      </c>
      <c r="C250" s="31">
        <v>1978</v>
      </c>
      <c r="D250" s="183">
        <v>2008</v>
      </c>
      <c r="E250" s="183" t="s">
        <v>39</v>
      </c>
      <c r="F250" s="136">
        <v>12</v>
      </c>
      <c r="G250" s="136">
        <v>1</v>
      </c>
      <c r="H250" s="83">
        <v>4976.3</v>
      </c>
      <c r="I250" s="83">
        <v>3900.6</v>
      </c>
      <c r="J250" s="137">
        <v>3900.6</v>
      </c>
      <c r="K250" s="97">
        <v>161</v>
      </c>
      <c r="L250" s="96">
        <v>3884990</v>
      </c>
      <c r="M250" s="96">
        <v>0</v>
      </c>
      <c r="N250" s="96">
        <v>0</v>
      </c>
      <c r="O250" s="96">
        <v>0</v>
      </c>
      <c r="P250" s="96">
        <f t="shared" si="25"/>
        <v>3884990</v>
      </c>
      <c r="Q250" s="72">
        <f t="shared" si="24"/>
        <v>995.998051581808</v>
      </c>
      <c r="R250" s="72">
        <v>1058</v>
      </c>
      <c r="S250" s="63" t="s">
        <v>40</v>
      </c>
      <c r="T250" s="81"/>
      <c r="U250" s="81"/>
      <c r="V250" s="81"/>
    </row>
    <row r="251" spans="1:22" ht="25.5">
      <c r="A251" s="31">
        <v>212</v>
      </c>
      <c r="B251" s="144" t="s">
        <v>193</v>
      </c>
      <c r="C251" s="31">
        <v>1978</v>
      </c>
      <c r="D251" s="183"/>
      <c r="E251" s="183" t="s">
        <v>39</v>
      </c>
      <c r="F251" s="136">
        <v>9</v>
      </c>
      <c r="G251" s="136">
        <v>1</v>
      </c>
      <c r="H251" s="83">
        <v>2239.3000000000002</v>
      </c>
      <c r="I251" s="83">
        <v>1954.6</v>
      </c>
      <c r="J251" s="137">
        <v>1921.8</v>
      </c>
      <c r="K251" s="97">
        <v>100</v>
      </c>
      <c r="L251" s="96">
        <v>1731163</v>
      </c>
      <c r="M251" s="96">
        <v>0</v>
      </c>
      <c r="N251" s="96">
        <v>0</v>
      </c>
      <c r="O251" s="96">
        <v>0</v>
      </c>
      <c r="P251" s="96">
        <f t="shared" si="25"/>
        <v>1731163</v>
      </c>
      <c r="Q251" s="72">
        <f t="shared" si="24"/>
        <v>885.68658549063753</v>
      </c>
      <c r="R251" s="72">
        <v>1058</v>
      </c>
      <c r="S251" s="63" t="s">
        <v>40</v>
      </c>
      <c r="T251" s="81"/>
      <c r="U251" s="81"/>
      <c r="V251" s="81"/>
    </row>
    <row r="252" spans="1:22" ht="25.5">
      <c r="A252" s="31">
        <v>213</v>
      </c>
      <c r="B252" s="144" t="s">
        <v>194</v>
      </c>
      <c r="C252" s="31">
        <v>1978</v>
      </c>
      <c r="D252" s="183"/>
      <c r="E252" s="183" t="s">
        <v>39</v>
      </c>
      <c r="F252" s="136">
        <v>9</v>
      </c>
      <c r="G252" s="136">
        <v>1</v>
      </c>
      <c r="H252" s="83">
        <v>2280.5</v>
      </c>
      <c r="I252" s="83">
        <v>2018.5</v>
      </c>
      <c r="J252" s="137">
        <v>2018.5</v>
      </c>
      <c r="K252" s="97">
        <v>121</v>
      </c>
      <c r="L252" s="96">
        <v>1731163</v>
      </c>
      <c r="M252" s="96">
        <v>0</v>
      </c>
      <c r="N252" s="96">
        <v>0</v>
      </c>
      <c r="O252" s="96">
        <v>0</v>
      </c>
      <c r="P252" s="96">
        <f t="shared" si="25"/>
        <v>1731163</v>
      </c>
      <c r="Q252" s="72">
        <f t="shared" si="24"/>
        <v>857.64825365370325</v>
      </c>
      <c r="R252" s="72">
        <v>1058</v>
      </c>
      <c r="S252" s="63" t="s">
        <v>40</v>
      </c>
      <c r="T252" s="81"/>
      <c r="U252" s="81"/>
      <c r="V252" s="81"/>
    </row>
    <row r="253" spans="1:22">
      <c r="A253" s="31">
        <v>214</v>
      </c>
      <c r="B253" s="144" t="s">
        <v>289</v>
      </c>
      <c r="C253" s="31">
        <v>1978</v>
      </c>
      <c r="D253" s="183">
        <v>2004</v>
      </c>
      <c r="E253" s="183" t="s">
        <v>92</v>
      </c>
      <c r="F253" s="136">
        <v>9</v>
      </c>
      <c r="G253" s="136">
        <v>4</v>
      </c>
      <c r="H253" s="83">
        <v>12420.1</v>
      </c>
      <c r="I253" s="83">
        <v>8420.4</v>
      </c>
      <c r="J253" s="137">
        <v>8420.4</v>
      </c>
      <c r="K253" s="97">
        <v>344</v>
      </c>
      <c r="L253" s="96">
        <v>6731214.5199999996</v>
      </c>
      <c r="M253" s="96">
        <v>0</v>
      </c>
      <c r="N253" s="96">
        <v>0</v>
      </c>
      <c r="O253" s="96">
        <v>0</v>
      </c>
      <c r="P253" s="96">
        <f t="shared" si="25"/>
        <v>6731214.5199999996</v>
      </c>
      <c r="Q253" s="72">
        <f t="shared" si="24"/>
        <v>799.39367725998761</v>
      </c>
      <c r="R253" s="72">
        <v>1058</v>
      </c>
      <c r="S253" s="63" t="s">
        <v>40</v>
      </c>
      <c r="T253" s="81"/>
      <c r="U253" s="81"/>
      <c r="V253" s="81"/>
    </row>
    <row r="254" spans="1:22" ht="25.5">
      <c r="A254" s="31">
        <v>215</v>
      </c>
      <c r="B254" s="144" t="s">
        <v>195</v>
      </c>
      <c r="C254" s="31">
        <v>1978</v>
      </c>
      <c r="D254" s="183"/>
      <c r="E254" s="183" t="s">
        <v>39</v>
      </c>
      <c r="F254" s="136">
        <v>9</v>
      </c>
      <c r="G254" s="136">
        <v>1</v>
      </c>
      <c r="H254" s="83">
        <v>5571.4</v>
      </c>
      <c r="I254" s="83">
        <v>3904.1</v>
      </c>
      <c r="J254" s="137">
        <v>3904.1</v>
      </c>
      <c r="K254" s="97">
        <v>78</v>
      </c>
      <c r="L254" s="96">
        <v>1732749.69</v>
      </c>
      <c r="M254" s="96">
        <v>0</v>
      </c>
      <c r="N254" s="96">
        <v>0</v>
      </c>
      <c r="O254" s="96">
        <v>0</v>
      </c>
      <c r="P254" s="96">
        <f t="shared" si="25"/>
        <v>1732749.69</v>
      </c>
      <c r="Q254" s="72">
        <f t="shared" si="24"/>
        <v>443.82820368330727</v>
      </c>
      <c r="R254" s="72">
        <v>1058</v>
      </c>
      <c r="S254" s="63" t="s">
        <v>40</v>
      </c>
      <c r="T254" s="81"/>
      <c r="U254" s="81"/>
      <c r="V254" s="81"/>
    </row>
    <row r="255" spans="1:22" ht="25.5">
      <c r="A255" s="31">
        <v>216</v>
      </c>
      <c r="B255" s="144" t="s">
        <v>196</v>
      </c>
      <c r="C255" s="31">
        <v>1978</v>
      </c>
      <c r="D255" s="183"/>
      <c r="E255" s="183" t="s">
        <v>39</v>
      </c>
      <c r="F255" s="136">
        <v>9</v>
      </c>
      <c r="G255" s="136">
        <v>1</v>
      </c>
      <c r="H255" s="83">
        <v>2777.3</v>
      </c>
      <c r="I255" s="31">
        <v>1997.4</v>
      </c>
      <c r="J255" s="83">
        <v>1850.9</v>
      </c>
      <c r="K255" s="97">
        <v>96</v>
      </c>
      <c r="L255" s="96">
        <v>1742723.26</v>
      </c>
      <c r="M255" s="96">
        <v>0</v>
      </c>
      <c r="N255" s="96">
        <v>0</v>
      </c>
      <c r="O255" s="96">
        <v>0</v>
      </c>
      <c r="P255" s="96">
        <f t="shared" si="25"/>
        <v>1742723.26</v>
      </c>
      <c r="Q255" s="72">
        <f t="shared" si="24"/>
        <v>872.49587463702812</v>
      </c>
      <c r="R255" s="72">
        <v>1058</v>
      </c>
      <c r="S255" s="63" t="s">
        <v>40</v>
      </c>
      <c r="T255" s="81"/>
      <c r="U255" s="81"/>
      <c r="V255" s="81"/>
    </row>
    <row r="256" spans="1:22" ht="25.5">
      <c r="A256" s="31">
        <v>217</v>
      </c>
      <c r="B256" s="144" t="s">
        <v>197</v>
      </c>
      <c r="C256" s="31">
        <v>1978</v>
      </c>
      <c r="D256" s="183"/>
      <c r="E256" s="183" t="s">
        <v>39</v>
      </c>
      <c r="F256" s="136">
        <v>12</v>
      </c>
      <c r="G256" s="136">
        <v>1</v>
      </c>
      <c r="H256" s="183">
        <v>5251.1</v>
      </c>
      <c r="I256" s="31">
        <v>4896.1000000000004</v>
      </c>
      <c r="J256" s="183">
        <v>3842.4</v>
      </c>
      <c r="K256" s="97">
        <v>182</v>
      </c>
      <c r="L256" s="96">
        <v>4348530.71</v>
      </c>
      <c r="M256" s="96">
        <v>0</v>
      </c>
      <c r="N256" s="96">
        <v>0</v>
      </c>
      <c r="O256" s="96">
        <v>0</v>
      </c>
      <c r="P256" s="96">
        <f t="shared" si="25"/>
        <v>4348530.71</v>
      </c>
      <c r="Q256" s="72">
        <f t="shared" si="24"/>
        <v>888.1621515083433</v>
      </c>
      <c r="R256" s="72">
        <v>1058</v>
      </c>
      <c r="S256" s="63" t="s">
        <v>40</v>
      </c>
      <c r="T256" s="81"/>
      <c r="U256" s="81"/>
      <c r="V256" s="81"/>
    </row>
    <row r="257" spans="1:22" ht="25.5">
      <c r="A257" s="31">
        <v>218</v>
      </c>
      <c r="B257" s="144" t="s">
        <v>198</v>
      </c>
      <c r="C257" s="31">
        <v>1978</v>
      </c>
      <c r="D257" s="183"/>
      <c r="E257" s="183" t="s">
        <v>39</v>
      </c>
      <c r="F257" s="136">
        <v>12</v>
      </c>
      <c r="G257" s="136">
        <v>1</v>
      </c>
      <c r="H257" s="83">
        <v>5267.6</v>
      </c>
      <c r="I257" s="83">
        <v>3814.5</v>
      </c>
      <c r="J257" s="137">
        <v>3814.5</v>
      </c>
      <c r="K257" s="97">
        <v>171</v>
      </c>
      <c r="L257" s="96">
        <v>4035741</v>
      </c>
      <c r="M257" s="96">
        <v>0</v>
      </c>
      <c r="N257" s="96">
        <v>0</v>
      </c>
      <c r="O257" s="96">
        <v>0</v>
      </c>
      <c r="P257" s="96">
        <f t="shared" si="25"/>
        <v>4035741</v>
      </c>
      <c r="Q257" s="72">
        <f t="shared" si="24"/>
        <v>1058</v>
      </c>
      <c r="R257" s="72">
        <v>1058</v>
      </c>
      <c r="S257" s="63" t="s">
        <v>40</v>
      </c>
      <c r="T257" s="81"/>
      <c r="U257" s="81"/>
      <c r="V257" s="81"/>
    </row>
    <row r="258" spans="1:22" ht="25.5">
      <c r="A258" s="31">
        <v>219</v>
      </c>
      <c r="B258" s="144" t="s">
        <v>199</v>
      </c>
      <c r="C258" s="31">
        <v>1978</v>
      </c>
      <c r="D258" s="183"/>
      <c r="E258" s="183" t="s">
        <v>39</v>
      </c>
      <c r="F258" s="136">
        <v>12</v>
      </c>
      <c r="G258" s="136">
        <v>1</v>
      </c>
      <c r="H258" s="83">
        <v>6297.4</v>
      </c>
      <c r="I258" s="83">
        <v>4511.6000000000004</v>
      </c>
      <c r="J258" s="137">
        <v>3852.3</v>
      </c>
      <c r="K258" s="97">
        <v>182</v>
      </c>
      <c r="L258" s="96">
        <v>4206314.51</v>
      </c>
      <c r="M258" s="96">
        <v>0</v>
      </c>
      <c r="N258" s="96">
        <v>0</v>
      </c>
      <c r="O258" s="96">
        <v>0</v>
      </c>
      <c r="P258" s="96">
        <f t="shared" si="25"/>
        <v>4206314.51</v>
      </c>
      <c r="Q258" s="72">
        <f t="shared" si="24"/>
        <v>932.33320994769031</v>
      </c>
      <c r="R258" s="72">
        <v>1058</v>
      </c>
      <c r="S258" s="63" t="s">
        <v>40</v>
      </c>
      <c r="T258" s="81"/>
      <c r="U258" s="81"/>
      <c r="V258" s="81"/>
    </row>
    <row r="259" spans="1:22">
      <c r="A259" s="31">
        <v>220</v>
      </c>
      <c r="B259" s="144" t="s">
        <v>200</v>
      </c>
      <c r="C259" s="31">
        <v>1983</v>
      </c>
      <c r="D259" s="183"/>
      <c r="E259" s="183" t="s">
        <v>92</v>
      </c>
      <c r="F259" s="136">
        <v>9</v>
      </c>
      <c r="G259" s="136">
        <v>5</v>
      </c>
      <c r="H259" s="83">
        <v>12110</v>
      </c>
      <c r="I259" s="83">
        <v>10341.200000000001</v>
      </c>
      <c r="J259" s="137">
        <v>10341.200000000001</v>
      </c>
      <c r="K259" s="97">
        <v>519</v>
      </c>
      <c r="L259" s="96">
        <v>8658165</v>
      </c>
      <c r="M259" s="96">
        <v>0</v>
      </c>
      <c r="N259" s="96">
        <v>0</v>
      </c>
      <c r="O259" s="96">
        <v>0</v>
      </c>
      <c r="P259" s="96">
        <f t="shared" si="25"/>
        <v>8658165</v>
      </c>
      <c r="Q259" s="72">
        <f t="shared" si="24"/>
        <v>837.24954550729115</v>
      </c>
      <c r="R259" s="72">
        <v>1058</v>
      </c>
      <c r="S259" s="63" t="s">
        <v>40</v>
      </c>
      <c r="T259" s="81"/>
      <c r="U259" s="81"/>
      <c r="V259" s="81"/>
    </row>
    <row r="260" spans="1:22">
      <c r="A260" s="31">
        <v>221</v>
      </c>
      <c r="B260" s="144" t="s">
        <v>201</v>
      </c>
      <c r="C260" s="31">
        <v>1982</v>
      </c>
      <c r="D260" s="183"/>
      <c r="E260" s="183" t="s">
        <v>92</v>
      </c>
      <c r="F260" s="136">
        <v>9</v>
      </c>
      <c r="G260" s="136">
        <v>5</v>
      </c>
      <c r="H260" s="83">
        <v>11640</v>
      </c>
      <c r="I260" s="83">
        <v>10002</v>
      </c>
      <c r="J260" s="137">
        <v>10002</v>
      </c>
      <c r="K260" s="97">
        <v>550</v>
      </c>
      <c r="L260" s="96">
        <v>8658165</v>
      </c>
      <c r="M260" s="96">
        <v>0</v>
      </c>
      <c r="N260" s="96">
        <v>0</v>
      </c>
      <c r="O260" s="96">
        <v>0</v>
      </c>
      <c r="P260" s="96">
        <f t="shared" si="25"/>
        <v>8658165</v>
      </c>
      <c r="Q260" s="72">
        <f t="shared" si="24"/>
        <v>865.64337132573485</v>
      </c>
      <c r="R260" s="72">
        <v>1058</v>
      </c>
      <c r="S260" s="63" t="s">
        <v>40</v>
      </c>
      <c r="T260" s="81"/>
      <c r="U260" s="81"/>
      <c r="V260" s="81"/>
    </row>
    <row r="261" spans="1:22">
      <c r="A261" s="31">
        <v>222</v>
      </c>
      <c r="B261" s="144" t="s">
        <v>202</v>
      </c>
      <c r="C261" s="31">
        <v>1982</v>
      </c>
      <c r="D261" s="183"/>
      <c r="E261" s="183" t="s">
        <v>92</v>
      </c>
      <c r="F261" s="136">
        <v>9</v>
      </c>
      <c r="G261" s="136">
        <v>6</v>
      </c>
      <c r="H261" s="83">
        <v>15223</v>
      </c>
      <c r="I261" s="83">
        <v>12041</v>
      </c>
      <c r="J261" s="137">
        <v>12041</v>
      </c>
      <c r="K261" s="97">
        <v>635</v>
      </c>
      <c r="L261" s="96">
        <v>10389798</v>
      </c>
      <c r="M261" s="96">
        <v>0</v>
      </c>
      <c r="N261" s="96">
        <v>0</v>
      </c>
      <c r="O261" s="96">
        <v>0</v>
      </c>
      <c r="P261" s="96">
        <f t="shared" ref="P261:P270" si="26">L261</f>
        <v>10389798</v>
      </c>
      <c r="Q261" s="72">
        <f t="shared" si="24"/>
        <v>862.86836641474963</v>
      </c>
      <c r="R261" s="72">
        <v>1058</v>
      </c>
      <c r="S261" s="63" t="s">
        <v>40</v>
      </c>
      <c r="T261" s="81"/>
      <c r="U261" s="81"/>
      <c r="V261" s="81"/>
    </row>
    <row r="262" spans="1:22">
      <c r="A262" s="31">
        <v>223</v>
      </c>
      <c r="B262" s="144" t="s">
        <v>203</v>
      </c>
      <c r="C262" s="31">
        <v>1982</v>
      </c>
      <c r="D262" s="183">
        <v>2012</v>
      </c>
      <c r="E262" s="183" t="s">
        <v>92</v>
      </c>
      <c r="F262" s="136">
        <v>9</v>
      </c>
      <c r="G262" s="136">
        <v>3</v>
      </c>
      <c r="H262" s="83">
        <v>8892</v>
      </c>
      <c r="I262" s="83">
        <v>5979.4</v>
      </c>
      <c r="J262" s="137">
        <v>5979.4</v>
      </c>
      <c r="K262" s="97">
        <v>328</v>
      </c>
      <c r="L262" s="96">
        <v>5193489</v>
      </c>
      <c r="M262" s="96">
        <v>0</v>
      </c>
      <c r="N262" s="96">
        <v>0</v>
      </c>
      <c r="O262" s="96">
        <v>0</v>
      </c>
      <c r="P262" s="96">
        <f t="shared" si="26"/>
        <v>5193489</v>
      </c>
      <c r="Q262" s="72">
        <f t="shared" si="24"/>
        <v>868.5635682509951</v>
      </c>
      <c r="R262" s="72">
        <v>1058</v>
      </c>
      <c r="S262" s="63" t="s">
        <v>40</v>
      </c>
      <c r="T262" s="81"/>
      <c r="U262" s="81"/>
      <c r="V262" s="81"/>
    </row>
    <row r="263" spans="1:22">
      <c r="A263" s="31">
        <v>224</v>
      </c>
      <c r="B263" s="144" t="s">
        <v>204</v>
      </c>
      <c r="C263" s="31">
        <v>1978</v>
      </c>
      <c r="D263" s="183">
        <v>2004</v>
      </c>
      <c r="E263" s="183" t="s">
        <v>92</v>
      </c>
      <c r="F263" s="136">
        <v>9</v>
      </c>
      <c r="G263" s="136">
        <v>4</v>
      </c>
      <c r="H263" s="83">
        <v>11256.1</v>
      </c>
      <c r="I263" s="83">
        <v>8102.2</v>
      </c>
      <c r="J263" s="137">
        <v>8020.2</v>
      </c>
      <c r="K263" s="97">
        <v>353</v>
      </c>
      <c r="L263" s="96">
        <v>6732788.5999999996</v>
      </c>
      <c r="M263" s="96">
        <v>0</v>
      </c>
      <c r="N263" s="96">
        <v>0</v>
      </c>
      <c r="O263" s="96">
        <v>0</v>
      </c>
      <c r="P263" s="96">
        <f t="shared" si="26"/>
        <v>6732788.5999999996</v>
      </c>
      <c r="Q263" s="72">
        <f t="shared" si="24"/>
        <v>830.98277011182142</v>
      </c>
      <c r="R263" s="72">
        <v>1058</v>
      </c>
      <c r="S263" s="63" t="s">
        <v>40</v>
      </c>
      <c r="T263" s="81"/>
      <c r="U263" s="81"/>
      <c r="V263" s="81"/>
    </row>
    <row r="264" spans="1:22">
      <c r="A264" s="31">
        <v>225</v>
      </c>
      <c r="B264" s="145" t="s">
        <v>306</v>
      </c>
      <c r="C264" s="31">
        <v>1988</v>
      </c>
      <c r="D264" s="183"/>
      <c r="E264" s="183" t="s">
        <v>92</v>
      </c>
      <c r="F264" s="136">
        <v>5</v>
      </c>
      <c r="G264" s="136">
        <v>4</v>
      </c>
      <c r="H264" s="83">
        <v>5541.7</v>
      </c>
      <c r="I264" s="83">
        <v>4227.7</v>
      </c>
      <c r="J264" s="83">
        <v>4227.7</v>
      </c>
      <c r="K264" s="97">
        <v>224</v>
      </c>
      <c r="L264" s="96">
        <v>2651174</v>
      </c>
      <c r="M264" s="96">
        <v>0</v>
      </c>
      <c r="N264" s="96">
        <v>0</v>
      </c>
      <c r="O264" s="96">
        <v>0</v>
      </c>
      <c r="P264" s="96">
        <f t="shared" si="26"/>
        <v>2651174</v>
      </c>
      <c r="Q264" s="72">
        <f t="shared" si="24"/>
        <v>627.09605695768391</v>
      </c>
      <c r="R264" s="72">
        <v>747</v>
      </c>
      <c r="S264" s="63" t="s">
        <v>40</v>
      </c>
      <c r="T264" s="81"/>
      <c r="U264" s="81"/>
      <c r="V264" s="81"/>
    </row>
    <row r="265" spans="1:22">
      <c r="A265" s="31">
        <v>226</v>
      </c>
      <c r="B265" s="178" t="s">
        <v>824</v>
      </c>
      <c r="C265" s="93">
        <v>1962</v>
      </c>
      <c r="D265" s="121">
        <v>2003</v>
      </c>
      <c r="E265" s="121" t="s">
        <v>92</v>
      </c>
      <c r="F265" s="121">
        <v>5</v>
      </c>
      <c r="G265" s="177">
        <v>3</v>
      </c>
      <c r="H265" s="124">
        <v>3314.1</v>
      </c>
      <c r="I265" s="124">
        <v>2586.9</v>
      </c>
      <c r="J265" s="124">
        <v>2586.9</v>
      </c>
      <c r="K265" s="95">
        <v>131</v>
      </c>
      <c r="L265" s="161">
        <v>9289611.6304579005</v>
      </c>
      <c r="M265" s="73">
        <v>0</v>
      </c>
      <c r="N265" s="73">
        <v>0</v>
      </c>
      <c r="O265" s="73">
        <v>0</v>
      </c>
      <c r="P265" s="161">
        <v>9289611.6304579005</v>
      </c>
      <c r="Q265" s="73">
        <f>L265/I265</f>
        <v>3591.0207702106381</v>
      </c>
      <c r="R265" s="73">
        <v>7747</v>
      </c>
      <c r="S265" s="63" t="s">
        <v>40</v>
      </c>
      <c r="T265" s="81"/>
      <c r="U265" s="81"/>
      <c r="V265" s="81"/>
    </row>
    <row r="266" spans="1:22" ht="25.5">
      <c r="A266" s="31">
        <v>227</v>
      </c>
      <c r="B266" s="142" t="s">
        <v>319</v>
      </c>
      <c r="C266" s="31">
        <v>1952</v>
      </c>
      <c r="D266" s="31"/>
      <c r="E266" s="183" t="s">
        <v>39</v>
      </c>
      <c r="F266" s="82">
        <v>4</v>
      </c>
      <c r="G266" s="82">
        <v>4</v>
      </c>
      <c r="H266" s="72">
        <v>4171</v>
      </c>
      <c r="I266" s="72">
        <v>3791.9</v>
      </c>
      <c r="J266" s="72">
        <v>3791.9</v>
      </c>
      <c r="K266" s="97">
        <v>169</v>
      </c>
      <c r="L266" s="96">
        <v>857800</v>
      </c>
      <c r="M266" s="96">
        <v>0</v>
      </c>
      <c r="N266" s="96">
        <v>0</v>
      </c>
      <c r="O266" s="96">
        <v>0</v>
      </c>
      <c r="P266" s="96">
        <f t="shared" si="26"/>
        <v>857800</v>
      </c>
      <c r="Q266" s="72">
        <f t="shared" si="24"/>
        <v>226.21904586091404</v>
      </c>
      <c r="R266" s="72">
        <v>1965</v>
      </c>
      <c r="S266" s="63" t="s">
        <v>40</v>
      </c>
      <c r="T266" s="81"/>
      <c r="U266" s="81"/>
      <c r="V266" s="81"/>
    </row>
    <row r="267" spans="1:22" ht="25.5">
      <c r="A267" s="31">
        <v>228</v>
      </c>
      <c r="B267" s="142" t="s">
        <v>320</v>
      </c>
      <c r="C267" s="31">
        <v>1950</v>
      </c>
      <c r="D267" s="31"/>
      <c r="E267" s="183" t="s">
        <v>39</v>
      </c>
      <c r="F267" s="82">
        <v>3</v>
      </c>
      <c r="G267" s="82">
        <v>4</v>
      </c>
      <c r="H267" s="72">
        <v>1786.59</v>
      </c>
      <c r="I267" s="72">
        <v>1572.2</v>
      </c>
      <c r="J267" s="72">
        <v>1572.2</v>
      </c>
      <c r="K267" s="97">
        <v>91</v>
      </c>
      <c r="L267" s="96">
        <v>234115</v>
      </c>
      <c r="M267" s="96">
        <v>0</v>
      </c>
      <c r="N267" s="96">
        <v>0</v>
      </c>
      <c r="O267" s="96">
        <v>0</v>
      </c>
      <c r="P267" s="96">
        <f t="shared" si="26"/>
        <v>234115</v>
      </c>
      <c r="Q267" s="72">
        <f t="shared" si="24"/>
        <v>148.90917186108638</v>
      </c>
      <c r="R267" s="72">
        <v>1722</v>
      </c>
      <c r="S267" s="63" t="s">
        <v>40</v>
      </c>
      <c r="T267" s="81"/>
      <c r="U267" s="81"/>
      <c r="V267" s="81"/>
    </row>
    <row r="268" spans="1:22" ht="25.5">
      <c r="A268" s="31">
        <v>229</v>
      </c>
      <c r="B268" s="142" t="s">
        <v>321</v>
      </c>
      <c r="C268" s="31">
        <v>1951</v>
      </c>
      <c r="D268" s="31"/>
      <c r="E268" s="183" t="s">
        <v>39</v>
      </c>
      <c r="F268" s="82">
        <v>3</v>
      </c>
      <c r="G268" s="82">
        <v>3</v>
      </c>
      <c r="H268" s="72">
        <v>1470.57</v>
      </c>
      <c r="I268" s="72">
        <v>1294.0999999999999</v>
      </c>
      <c r="J268" s="72">
        <v>1087.04</v>
      </c>
      <c r="K268" s="97">
        <v>63</v>
      </c>
      <c r="L268" s="96">
        <v>1165623</v>
      </c>
      <c r="M268" s="96">
        <v>0</v>
      </c>
      <c r="N268" s="96">
        <v>0</v>
      </c>
      <c r="O268" s="96">
        <v>0</v>
      </c>
      <c r="P268" s="96">
        <f t="shared" si="26"/>
        <v>1165623</v>
      </c>
      <c r="Q268" s="72">
        <f t="shared" si="24"/>
        <v>900.72096437678704</v>
      </c>
      <c r="R268" s="72">
        <v>1722</v>
      </c>
      <c r="S268" s="63" t="s">
        <v>40</v>
      </c>
      <c r="T268" s="81"/>
      <c r="U268" s="81"/>
      <c r="V268" s="81"/>
    </row>
    <row r="269" spans="1:22" ht="25.5">
      <c r="A269" s="31">
        <v>230</v>
      </c>
      <c r="B269" s="142" t="s">
        <v>322</v>
      </c>
      <c r="C269" s="31">
        <v>1960</v>
      </c>
      <c r="D269" s="31"/>
      <c r="E269" s="183" t="s">
        <v>39</v>
      </c>
      <c r="F269" s="82">
        <v>4</v>
      </c>
      <c r="G269" s="82">
        <v>4</v>
      </c>
      <c r="H269" s="72">
        <v>2878.86</v>
      </c>
      <c r="I269" s="72">
        <v>2533.4</v>
      </c>
      <c r="J269" s="72">
        <v>2290.75</v>
      </c>
      <c r="K269" s="97">
        <v>121</v>
      </c>
      <c r="L269" s="96">
        <v>140531.29</v>
      </c>
      <c r="M269" s="96">
        <v>0</v>
      </c>
      <c r="N269" s="96">
        <v>0</v>
      </c>
      <c r="O269" s="96">
        <v>0</v>
      </c>
      <c r="P269" s="96">
        <f t="shared" si="26"/>
        <v>140531.29</v>
      </c>
      <c r="Q269" s="72">
        <f t="shared" si="24"/>
        <v>55.471417857424804</v>
      </c>
      <c r="R269" s="72">
        <v>1838</v>
      </c>
      <c r="S269" s="63" t="s">
        <v>40</v>
      </c>
      <c r="T269" s="81"/>
      <c r="U269" s="81"/>
      <c r="V269" s="81"/>
    </row>
    <row r="270" spans="1:22" ht="25.5">
      <c r="A270" s="31">
        <v>231</v>
      </c>
      <c r="B270" s="142" t="s">
        <v>323</v>
      </c>
      <c r="C270" s="31">
        <v>1955</v>
      </c>
      <c r="D270" s="31">
        <v>2006</v>
      </c>
      <c r="E270" s="183" t="s">
        <v>39</v>
      </c>
      <c r="F270" s="82">
        <v>4</v>
      </c>
      <c r="G270" s="82">
        <v>6</v>
      </c>
      <c r="H270" s="72">
        <v>3656.48</v>
      </c>
      <c r="I270" s="72">
        <v>3217.7</v>
      </c>
      <c r="J270" s="72">
        <v>2616.2199999999998</v>
      </c>
      <c r="K270" s="97">
        <v>140</v>
      </c>
      <c r="L270" s="96">
        <v>131405.60999999999</v>
      </c>
      <c r="M270" s="96">
        <v>0</v>
      </c>
      <c r="N270" s="96">
        <v>0</v>
      </c>
      <c r="O270" s="96">
        <v>0</v>
      </c>
      <c r="P270" s="96">
        <f t="shared" si="26"/>
        <v>131405.60999999999</v>
      </c>
      <c r="Q270" s="72">
        <f t="shared" si="24"/>
        <v>40.838365913540727</v>
      </c>
      <c r="R270" s="72">
        <v>1838</v>
      </c>
      <c r="S270" s="63" t="s">
        <v>40</v>
      </c>
      <c r="T270" s="81"/>
      <c r="U270" s="81"/>
      <c r="V270" s="81"/>
    </row>
    <row r="271" spans="1:22" ht="25.5">
      <c r="A271" s="31">
        <v>232</v>
      </c>
      <c r="B271" s="143" t="s">
        <v>324</v>
      </c>
      <c r="C271" s="31">
        <v>1957</v>
      </c>
      <c r="D271" s="100">
        <v>2003</v>
      </c>
      <c r="E271" s="183" t="s">
        <v>39</v>
      </c>
      <c r="F271" s="133">
        <v>5</v>
      </c>
      <c r="G271" s="111">
        <v>3</v>
      </c>
      <c r="H271" s="109">
        <v>2682</v>
      </c>
      <c r="I271" s="72">
        <v>2413.8000000000002</v>
      </c>
      <c r="J271" s="72">
        <v>2413.8000000000002</v>
      </c>
      <c r="K271" s="103">
        <v>121</v>
      </c>
      <c r="L271" s="96">
        <v>7504244.4699999997</v>
      </c>
      <c r="M271" s="96">
        <v>0</v>
      </c>
      <c r="N271" s="96">
        <v>0</v>
      </c>
      <c r="O271" s="96">
        <v>0</v>
      </c>
      <c r="P271" s="96">
        <v>7504244.4699999997</v>
      </c>
      <c r="Q271" s="72">
        <f t="shared" si="24"/>
        <v>3108.892397878863</v>
      </c>
      <c r="R271" s="72">
        <v>7633</v>
      </c>
      <c r="S271" s="63" t="s">
        <v>40</v>
      </c>
      <c r="T271" s="81"/>
      <c r="U271" s="81"/>
      <c r="V271" s="81"/>
    </row>
    <row r="272" spans="1:22" ht="25.5">
      <c r="A272" s="31">
        <v>233</v>
      </c>
      <c r="B272" s="143" t="s">
        <v>325</v>
      </c>
      <c r="C272" s="31">
        <v>1960</v>
      </c>
      <c r="D272" s="100"/>
      <c r="E272" s="183" t="s">
        <v>39</v>
      </c>
      <c r="F272" s="133">
        <v>5</v>
      </c>
      <c r="G272" s="111">
        <v>4</v>
      </c>
      <c r="H272" s="109">
        <v>3184</v>
      </c>
      <c r="I272" s="72">
        <v>2865.6</v>
      </c>
      <c r="J272" s="72">
        <v>2865.6</v>
      </c>
      <c r="K272" s="103">
        <v>159</v>
      </c>
      <c r="L272" s="96">
        <v>2402436.7000000002</v>
      </c>
      <c r="M272" s="96">
        <v>0</v>
      </c>
      <c r="N272" s="96">
        <v>0</v>
      </c>
      <c r="O272" s="96">
        <v>0</v>
      </c>
      <c r="P272" s="96">
        <f t="shared" ref="P272:P315" si="27">L272</f>
        <v>2402436.7000000002</v>
      </c>
      <c r="Q272" s="72">
        <f t="shared" si="24"/>
        <v>838.37126605248477</v>
      </c>
      <c r="R272" s="72">
        <v>8395</v>
      </c>
      <c r="S272" s="63" t="s">
        <v>40</v>
      </c>
      <c r="T272" s="81"/>
      <c r="U272" s="81"/>
      <c r="V272" s="81"/>
    </row>
    <row r="273" spans="1:22" ht="25.5">
      <c r="A273" s="31">
        <v>234</v>
      </c>
      <c r="B273" s="53" t="s">
        <v>366</v>
      </c>
      <c r="C273" s="31">
        <v>1962</v>
      </c>
      <c r="D273" s="100"/>
      <c r="E273" s="183" t="s">
        <v>39</v>
      </c>
      <c r="F273" s="110">
        <v>2</v>
      </c>
      <c r="G273" s="100">
        <v>3</v>
      </c>
      <c r="H273" s="109">
        <v>1025</v>
      </c>
      <c r="I273" s="72">
        <v>988</v>
      </c>
      <c r="J273" s="72">
        <v>988</v>
      </c>
      <c r="K273" s="103">
        <v>59</v>
      </c>
      <c r="L273" s="106">
        <v>649355.30000000005</v>
      </c>
      <c r="M273" s="96">
        <v>0</v>
      </c>
      <c r="N273" s="96">
        <v>0</v>
      </c>
      <c r="O273" s="96">
        <v>0</v>
      </c>
      <c r="P273" s="96">
        <f t="shared" si="27"/>
        <v>649355.30000000005</v>
      </c>
      <c r="Q273" s="72">
        <f t="shared" si="24"/>
        <v>657.24220647773279</v>
      </c>
      <c r="R273" s="72">
        <v>5445</v>
      </c>
      <c r="S273" s="63" t="s">
        <v>40</v>
      </c>
      <c r="T273" s="81"/>
      <c r="U273" s="81"/>
      <c r="V273" s="81"/>
    </row>
    <row r="274" spans="1:22" ht="25.5">
      <c r="A274" s="31">
        <v>235</v>
      </c>
      <c r="B274" s="53" t="s">
        <v>367</v>
      </c>
      <c r="C274" s="31">
        <v>1962</v>
      </c>
      <c r="D274" s="100"/>
      <c r="E274" s="183" t="s">
        <v>39</v>
      </c>
      <c r="F274" s="110">
        <v>3</v>
      </c>
      <c r="G274" s="100">
        <v>3</v>
      </c>
      <c r="H274" s="109">
        <v>1534</v>
      </c>
      <c r="I274" s="72">
        <v>1464</v>
      </c>
      <c r="J274" s="72">
        <v>1464</v>
      </c>
      <c r="K274" s="103">
        <v>58</v>
      </c>
      <c r="L274" s="106">
        <v>138081.35999999999</v>
      </c>
      <c r="M274" s="96">
        <v>0</v>
      </c>
      <c r="N274" s="96">
        <v>0</v>
      </c>
      <c r="O274" s="96">
        <v>0</v>
      </c>
      <c r="P274" s="96">
        <f t="shared" si="27"/>
        <v>138081.35999999999</v>
      </c>
      <c r="Q274" s="72">
        <f t="shared" si="24"/>
        <v>94.317868852459</v>
      </c>
      <c r="R274" s="72">
        <v>2111</v>
      </c>
      <c r="S274" s="63" t="s">
        <v>40</v>
      </c>
      <c r="T274" s="81"/>
      <c r="U274" s="81"/>
      <c r="V274" s="81"/>
    </row>
    <row r="275" spans="1:22" ht="25.5">
      <c r="A275" s="31">
        <v>236</v>
      </c>
      <c r="B275" s="53" t="s">
        <v>368</v>
      </c>
      <c r="C275" s="31">
        <v>1962</v>
      </c>
      <c r="D275" s="100"/>
      <c r="E275" s="183" t="s">
        <v>39</v>
      </c>
      <c r="F275" s="110">
        <v>2</v>
      </c>
      <c r="G275" s="100">
        <v>3</v>
      </c>
      <c r="H275" s="109">
        <v>1063</v>
      </c>
      <c r="I275" s="72">
        <v>989.7</v>
      </c>
      <c r="J275" s="72">
        <v>989.7</v>
      </c>
      <c r="K275" s="103">
        <v>55</v>
      </c>
      <c r="L275" s="106">
        <v>347175.65</v>
      </c>
      <c r="M275" s="96">
        <v>0</v>
      </c>
      <c r="N275" s="96">
        <v>0</v>
      </c>
      <c r="O275" s="96">
        <v>0</v>
      </c>
      <c r="P275" s="96">
        <f t="shared" si="27"/>
        <v>347175.65</v>
      </c>
      <c r="Q275" s="72">
        <f t="shared" si="24"/>
        <v>350.78877437607355</v>
      </c>
      <c r="R275" s="72">
        <v>4867</v>
      </c>
      <c r="S275" s="63" t="s">
        <v>40</v>
      </c>
      <c r="T275" s="81"/>
      <c r="U275" s="81"/>
      <c r="V275" s="81"/>
    </row>
    <row r="276" spans="1:22" ht="25.5">
      <c r="A276" s="31">
        <v>237</v>
      </c>
      <c r="B276" s="53" t="s">
        <v>369</v>
      </c>
      <c r="C276" s="31">
        <v>1961</v>
      </c>
      <c r="D276" s="100">
        <v>2005</v>
      </c>
      <c r="E276" s="183" t="s">
        <v>39</v>
      </c>
      <c r="F276" s="110">
        <v>5</v>
      </c>
      <c r="G276" s="100">
        <v>4</v>
      </c>
      <c r="H276" s="109">
        <v>2575.5</v>
      </c>
      <c r="I276" s="72">
        <v>2555.8000000000002</v>
      </c>
      <c r="J276" s="72">
        <v>2555.8000000000002</v>
      </c>
      <c r="K276" s="103">
        <v>128</v>
      </c>
      <c r="L276" s="106">
        <v>6619529.8499999996</v>
      </c>
      <c r="M276" s="96">
        <v>0</v>
      </c>
      <c r="N276" s="96">
        <v>0</v>
      </c>
      <c r="O276" s="96">
        <v>0</v>
      </c>
      <c r="P276" s="96">
        <v>6619529.8499999996</v>
      </c>
      <c r="Q276" s="72">
        <f t="shared" si="24"/>
        <v>2590.0030714453396</v>
      </c>
      <c r="R276" s="72">
        <v>4445</v>
      </c>
      <c r="S276" s="63" t="s">
        <v>40</v>
      </c>
      <c r="T276" s="81"/>
      <c r="U276" s="81"/>
      <c r="V276" s="81"/>
    </row>
    <row r="277" spans="1:22" ht="25.5">
      <c r="A277" s="31">
        <v>238</v>
      </c>
      <c r="B277" s="53" t="s">
        <v>370</v>
      </c>
      <c r="C277" s="31">
        <v>1960</v>
      </c>
      <c r="D277" s="100"/>
      <c r="E277" s="183" t="s">
        <v>39</v>
      </c>
      <c r="F277" s="110">
        <v>5</v>
      </c>
      <c r="G277" s="100">
        <v>4</v>
      </c>
      <c r="H277" s="109">
        <v>5123.8999999999996</v>
      </c>
      <c r="I277" s="72">
        <v>3172.4</v>
      </c>
      <c r="J277" s="72">
        <v>3050.2</v>
      </c>
      <c r="K277" s="103">
        <v>154</v>
      </c>
      <c r="L277" s="106">
        <v>4112105</v>
      </c>
      <c r="M277" s="96">
        <v>0</v>
      </c>
      <c r="N277" s="96">
        <v>0</v>
      </c>
      <c r="O277" s="96">
        <v>0</v>
      </c>
      <c r="P277" s="96">
        <f t="shared" si="27"/>
        <v>4112105</v>
      </c>
      <c r="Q277" s="72">
        <f t="shared" si="24"/>
        <v>1296.2126465767242</v>
      </c>
      <c r="R277" s="72">
        <v>2828</v>
      </c>
      <c r="S277" s="63" t="s">
        <v>40</v>
      </c>
      <c r="T277" s="81"/>
      <c r="U277" s="81"/>
      <c r="V277" s="81"/>
    </row>
    <row r="278" spans="1:22" ht="25.5">
      <c r="A278" s="31">
        <v>239</v>
      </c>
      <c r="B278" s="53" t="s">
        <v>371</v>
      </c>
      <c r="C278" s="31">
        <v>1958</v>
      </c>
      <c r="D278" s="100">
        <v>2005</v>
      </c>
      <c r="E278" s="183" t="s">
        <v>39</v>
      </c>
      <c r="F278" s="110">
        <v>5</v>
      </c>
      <c r="G278" s="100">
        <v>6</v>
      </c>
      <c r="H278" s="109">
        <v>7618.5</v>
      </c>
      <c r="I278" s="72">
        <v>6002.21</v>
      </c>
      <c r="J278" s="72">
        <v>5452.71</v>
      </c>
      <c r="K278" s="103">
        <v>253</v>
      </c>
      <c r="L278" s="106">
        <v>33500022</v>
      </c>
      <c r="M278" s="96">
        <v>0</v>
      </c>
      <c r="N278" s="96">
        <v>0</v>
      </c>
      <c r="O278" s="96">
        <v>0</v>
      </c>
      <c r="P278" s="96">
        <f t="shared" si="27"/>
        <v>33500022</v>
      </c>
      <c r="Q278" s="72">
        <f t="shared" si="24"/>
        <v>5581.2812280809903</v>
      </c>
      <c r="R278" s="72">
        <v>7611</v>
      </c>
      <c r="S278" s="63" t="s">
        <v>40</v>
      </c>
      <c r="T278" s="81"/>
      <c r="U278" s="81"/>
      <c r="V278" s="81"/>
    </row>
    <row r="279" spans="1:22" ht="25.5">
      <c r="A279" s="31">
        <v>240</v>
      </c>
      <c r="B279" s="53" t="s">
        <v>372</v>
      </c>
      <c r="C279" s="31">
        <v>1957</v>
      </c>
      <c r="D279" s="100"/>
      <c r="E279" s="183" t="s">
        <v>39</v>
      </c>
      <c r="F279" s="110">
        <v>4</v>
      </c>
      <c r="G279" s="100">
        <v>7</v>
      </c>
      <c r="H279" s="109">
        <v>6572.8</v>
      </c>
      <c r="I279" s="72">
        <v>4174.7</v>
      </c>
      <c r="J279" s="72">
        <v>4174.7</v>
      </c>
      <c r="K279" s="103">
        <v>214</v>
      </c>
      <c r="L279" s="106">
        <v>7010750.4700000007</v>
      </c>
      <c r="M279" s="96">
        <v>0</v>
      </c>
      <c r="N279" s="96">
        <v>0</v>
      </c>
      <c r="O279" s="96">
        <v>0</v>
      </c>
      <c r="P279" s="96">
        <f t="shared" si="27"/>
        <v>7010750.4700000007</v>
      </c>
      <c r="Q279" s="72">
        <f t="shared" si="24"/>
        <v>1679.3423407670014</v>
      </c>
      <c r="R279" s="72">
        <v>4800</v>
      </c>
      <c r="S279" s="63" t="s">
        <v>40</v>
      </c>
      <c r="T279" s="81"/>
      <c r="U279" s="81"/>
      <c r="V279" s="81"/>
    </row>
    <row r="280" spans="1:22" ht="25.5">
      <c r="A280" s="31">
        <v>241</v>
      </c>
      <c r="B280" s="53" t="s">
        <v>373</v>
      </c>
      <c r="C280" s="31">
        <v>1961</v>
      </c>
      <c r="D280" s="93"/>
      <c r="E280" s="183" t="s">
        <v>39</v>
      </c>
      <c r="F280" s="121">
        <v>4</v>
      </c>
      <c r="G280" s="93">
        <v>3</v>
      </c>
      <c r="H280" s="73">
        <v>2696</v>
      </c>
      <c r="I280" s="72">
        <v>2010.9</v>
      </c>
      <c r="J280" s="72">
        <v>2010.9</v>
      </c>
      <c r="K280" s="95">
        <v>102</v>
      </c>
      <c r="L280" s="106">
        <v>490596.61</v>
      </c>
      <c r="M280" s="96">
        <v>0</v>
      </c>
      <c r="N280" s="96">
        <v>0</v>
      </c>
      <c r="O280" s="96">
        <v>0</v>
      </c>
      <c r="P280" s="96">
        <f t="shared" si="27"/>
        <v>490596.61</v>
      </c>
      <c r="Q280" s="72">
        <f t="shared" si="24"/>
        <v>243.96867571734049</v>
      </c>
      <c r="R280" s="72">
        <v>2094</v>
      </c>
      <c r="S280" s="63" t="s">
        <v>40</v>
      </c>
      <c r="T280" s="81"/>
      <c r="U280" s="81"/>
      <c r="V280" s="81"/>
    </row>
    <row r="281" spans="1:22" ht="25.5">
      <c r="A281" s="31">
        <v>242</v>
      </c>
      <c r="B281" s="53" t="s">
        <v>374</v>
      </c>
      <c r="C281" s="31">
        <v>1963</v>
      </c>
      <c r="D281" s="100">
        <v>2008</v>
      </c>
      <c r="E281" s="183" t="s">
        <v>39</v>
      </c>
      <c r="F281" s="110">
        <v>5</v>
      </c>
      <c r="G281" s="100">
        <v>4</v>
      </c>
      <c r="H281" s="109">
        <v>3400.5</v>
      </c>
      <c r="I281" s="72">
        <v>3154.3</v>
      </c>
      <c r="J281" s="72">
        <v>3154.3</v>
      </c>
      <c r="K281" s="103">
        <v>183</v>
      </c>
      <c r="L281" s="106">
        <v>604202.31000000006</v>
      </c>
      <c r="M281" s="96">
        <v>0</v>
      </c>
      <c r="N281" s="96">
        <v>0</v>
      </c>
      <c r="O281" s="96">
        <v>0</v>
      </c>
      <c r="P281" s="96">
        <f t="shared" si="27"/>
        <v>604202.31000000006</v>
      </c>
      <c r="Q281" s="72">
        <f t="shared" ref="Q281:Q344" si="28">L281/I281</f>
        <v>191.54877785879594</v>
      </c>
      <c r="R281" s="72">
        <v>1979</v>
      </c>
      <c r="S281" s="63" t="s">
        <v>40</v>
      </c>
      <c r="T281" s="81"/>
      <c r="U281" s="81"/>
      <c r="V281" s="81"/>
    </row>
    <row r="282" spans="1:22" ht="25.5">
      <c r="A282" s="31">
        <v>243</v>
      </c>
      <c r="B282" s="53" t="s">
        <v>375</v>
      </c>
      <c r="C282" s="31">
        <v>1963</v>
      </c>
      <c r="D282" s="100"/>
      <c r="E282" s="183" t="s">
        <v>39</v>
      </c>
      <c r="F282" s="110">
        <v>5</v>
      </c>
      <c r="G282" s="100">
        <v>4</v>
      </c>
      <c r="H282" s="109">
        <v>4507.3</v>
      </c>
      <c r="I282" s="72">
        <v>3862.4</v>
      </c>
      <c r="J282" s="72">
        <v>2534</v>
      </c>
      <c r="K282" s="103">
        <v>143</v>
      </c>
      <c r="L282" s="106">
        <v>7559302.5999999996</v>
      </c>
      <c r="M282" s="96">
        <v>0</v>
      </c>
      <c r="N282" s="96">
        <v>0</v>
      </c>
      <c r="O282" s="96">
        <v>0</v>
      </c>
      <c r="P282" s="96">
        <f t="shared" si="27"/>
        <v>7559302.5999999996</v>
      </c>
      <c r="Q282" s="72">
        <f t="shared" si="28"/>
        <v>1957.1516673570836</v>
      </c>
      <c r="R282" s="72">
        <v>4800</v>
      </c>
      <c r="S282" s="63" t="s">
        <v>40</v>
      </c>
      <c r="T282" s="81"/>
      <c r="U282" s="81"/>
      <c r="V282" s="81"/>
    </row>
    <row r="283" spans="1:22" ht="25.5">
      <c r="A283" s="31">
        <v>244</v>
      </c>
      <c r="B283" s="53" t="s">
        <v>376</v>
      </c>
      <c r="C283" s="31">
        <v>1963</v>
      </c>
      <c r="D283" s="100"/>
      <c r="E283" s="183" t="s">
        <v>39</v>
      </c>
      <c r="F283" s="110">
        <v>5</v>
      </c>
      <c r="G283" s="100">
        <v>4</v>
      </c>
      <c r="H283" s="109">
        <v>3518.7</v>
      </c>
      <c r="I283" s="72">
        <v>3126.9</v>
      </c>
      <c r="J283" s="72">
        <v>2966.2</v>
      </c>
      <c r="K283" s="103">
        <v>168</v>
      </c>
      <c r="L283" s="106">
        <v>3899180.4000000004</v>
      </c>
      <c r="M283" s="96">
        <v>0</v>
      </c>
      <c r="N283" s="96">
        <v>0</v>
      </c>
      <c r="O283" s="96">
        <v>0</v>
      </c>
      <c r="P283" s="96">
        <f t="shared" si="27"/>
        <v>3899180.4000000004</v>
      </c>
      <c r="Q283" s="72">
        <f t="shared" si="28"/>
        <v>1246.9795644248297</v>
      </c>
      <c r="R283" s="72">
        <v>6894</v>
      </c>
      <c r="S283" s="63" t="s">
        <v>40</v>
      </c>
      <c r="T283" s="81"/>
      <c r="U283" s="81"/>
      <c r="V283" s="81"/>
    </row>
    <row r="284" spans="1:22" ht="25.5">
      <c r="A284" s="31">
        <v>245</v>
      </c>
      <c r="B284" s="53" t="s">
        <v>377</v>
      </c>
      <c r="C284" s="121">
        <v>1960</v>
      </c>
      <c r="D284" s="121">
        <v>2009</v>
      </c>
      <c r="E284" s="183" t="s">
        <v>39</v>
      </c>
      <c r="F284" s="121">
        <v>4</v>
      </c>
      <c r="G284" s="121">
        <v>4</v>
      </c>
      <c r="H284" s="124">
        <v>3053.1</v>
      </c>
      <c r="I284" s="106">
        <v>2122</v>
      </c>
      <c r="J284" s="106">
        <v>2122</v>
      </c>
      <c r="K284" s="122">
        <v>93</v>
      </c>
      <c r="L284" s="106">
        <v>676918</v>
      </c>
      <c r="M284" s="96">
        <v>0</v>
      </c>
      <c r="N284" s="96">
        <v>0</v>
      </c>
      <c r="O284" s="96">
        <v>0</v>
      </c>
      <c r="P284" s="96">
        <f t="shared" si="27"/>
        <v>676918</v>
      </c>
      <c r="Q284" s="72">
        <f t="shared" si="28"/>
        <v>319</v>
      </c>
      <c r="R284" s="72">
        <v>383</v>
      </c>
      <c r="S284" s="63" t="s">
        <v>40</v>
      </c>
      <c r="T284" s="81"/>
      <c r="U284" s="81"/>
      <c r="V284" s="81"/>
    </row>
    <row r="285" spans="1:22" ht="25.5">
      <c r="A285" s="31">
        <v>246</v>
      </c>
      <c r="B285" s="53" t="s">
        <v>378</v>
      </c>
      <c r="C285" s="31">
        <v>1960</v>
      </c>
      <c r="D285" s="93">
        <v>2007</v>
      </c>
      <c r="E285" s="183" t="s">
        <v>39</v>
      </c>
      <c r="F285" s="121">
        <v>4</v>
      </c>
      <c r="G285" s="93">
        <v>4</v>
      </c>
      <c r="H285" s="73">
        <v>2722.1</v>
      </c>
      <c r="I285" s="72">
        <v>2521.6999999999998</v>
      </c>
      <c r="J285" s="72">
        <v>2521.6999999999998</v>
      </c>
      <c r="K285" s="95">
        <v>132</v>
      </c>
      <c r="L285" s="106">
        <v>1611229</v>
      </c>
      <c r="M285" s="96">
        <v>0</v>
      </c>
      <c r="N285" s="96">
        <v>0</v>
      </c>
      <c r="O285" s="96">
        <v>0</v>
      </c>
      <c r="P285" s="96">
        <f t="shared" si="27"/>
        <v>1611229</v>
      </c>
      <c r="Q285" s="72">
        <f t="shared" si="28"/>
        <v>638.94555260340246</v>
      </c>
      <c r="R285" s="72">
        <v>2363</v>
      </c>
      <c r="S285" s="63" t="s">
        <v>40</v>
      </c>
      <c r="T285" s="81"/>
      <c r="U285" s="81"/>
      <c r="V285" s="81"/>
    </row>
    <row r="286" spans="1:22" ht="25.5">
      <c r="A286" s="31">
        <v>247</v>
      </c>
      <c r="B286" s="53" t="s">
        <v>379</v>
      </c>
      <c r="C286" s="31">
        <v>1960</v>
      </c>
      <c r="D286" s="93"/>
      <c r="E286" s="183" t="s">
        <v>39</v>
      </c>
      <c r="F286" s="121">
        <v>4</v>
      </c>
      <c r="G286" s="93">
        <v>2</v>
      </c>
      <c r="H286" s="73">
        <v>1890.1</v>
      </c>
      <c r="I286" s="72">
        <v>1146.96</v>
      </c>
      <c r="J286" s="72">
        <v>1146.96</v>
      </c>
      <c r="K286" s="95">
        <v>66</v>
      </c>
      <c r="L286" s="106">
        <v>285207.08999999997</v>
      </c>
      <c r="M286" s="96">
        <v>0</v>
      </c>
      <c r="N286" s="96">
        <v>0</v>
      </c>
      <c r="O286" s="96">
        <v>0</v>
      </c>
      <c r="P286" s="96">
        <f t="shared" si="27"/>
        <v>285207.08999999997</v>
      </c>
      <c r="Q286" s="72">
        <f t="shared" si="28"/>
        <v>248.66350177861474</v>
      </c>
      <c r="R286" s="72">
        <v>2309</v>
      </c>
      <c r="S286" s="63" t="s">
        <v>40</v>
      </c>
      <c r="T286" s="81"/>
      <c r="U286" s="81"/>
      <c r="V286" s="81"/>
    </row>
    <row r="287" spans="1:22" ht="25.5">
      <c r="A287" s="31">
        <v>248</v>
      </c>
      <c r="B287" s="53" t="s">
        <v>380</v>
      </c>
      <c r="C287" s="31">
        <v>1961</v>
      </c>
      <c r="D287" s="100">
        <v>2003</v>
      </c>
      <c r="E287" s="183" t="s">
        <v>39</v>
      </c>
      <c r="F287" s="110">
        <v>5</v>
      </c>
      <c r="G287" s="100">
        <v>2</v>
      </c>
      <c r="H287" s="109">
        <v>1708.6</v>
      </c>
      <c r="I287" s="72">
        <v>1624.5</v>
      </c>
      <c r="J287" s="72">
        <v>1624.5</v>
      </c>
      <c r="K287" s="103">
        <v>91</v>
      </c>
      <c r="L287" s="106">
        <v>422595.04</v>
      </c>
      <c r="M287" s="96">
        <v>0</v>
      </c>
      <c r="N287" s="96">
        <v>0</v>
      </c>
      <c r="O287" s="96">
        <v>0</v>
      </c>
      <c r="P287" s="96">
        <f t="shared" si="27"/>
        <v>422595.04</v>
      </c>
      <c r="Q287" s="72">
        <f t="shared" si="28"/>
        <v>260.13852877808557</v>
      </c>
      <c r="R287" s="72">
        <v>1494</v>
      </c>
      <c r="S287" s="63" t="s">
        <v>40</v>
      </c>
      <c r="T287" s="81"/>
      <c r="U287" s="81"/>
      <c r="V287" s="81"/>
    </row>
    <row r="288" spans="1:22" ht="25.5">
      <c r="A288" s="31">
        <v>249</v>
      </c>
      <c r="B288" s="53" t="s">
        <v>381</v>
      </c>
      <c r="C288" s="31">
        <v>1961</v>
      </c>
      <c r="D288" s="100">
        <v>2005</v>
      </c>
      <c r="E288" s="183" t="s">
        <v>39</v>
      </c>
      <c r="F288" s="110">
        <v>4</v>
      </c>
      <c r="G288" s="100">
        <v>3</v>
      </c>
      <c r="H288" s="109">
        <v>2078.4</v>
      </c>
      <c r="I288" s="72">
        <v>1378.4</v>
      </c>
      <c r="J288" s="72">
        <v>1378.4</v>
      </c>
      <c r="K288" s="103">
        <v>102</v>
      </c>
      <c r="L288" s="106">
        <v>7112807</v>
      </c>
      <c r="M288" s="96">
        <v>0</v>
      </c>
      <c r="N288" s="96">
        <v>0</v>
      </c>
      <c r="O288" s="96">
        <v>0</v>
      </c>
      <c r="P288" s="96">
        <f t="shared" si="27"/>
        <v>7112807</v>
      </c>
      <c r="Q288" s="72">
        <f t="shared" si="28"/>
        <v>5160.1908009286126</v>
      </c>
      <c r="R288" s="72">
        <v>6894</v>
      </c>
      <c r="S288" s="63" t="s">
        <v>40</v>
      </c>
      <c r="T288" s="81"/>
      <c r="U288" s="81"/>
      <c r="V288" s="81"/>
    </row>
    <row r="289" spans="1:22" ht="25.5">
      <c r="A289" s="31">
        <v>250</v>
      </c>
      <c r="B289" s="53" t="s">
        <v>382</v>
      </c>
      <c r="C289" s="31">
        <v>1961</v>
      </c>
      <c r="D289" s="100">
        <v>2005</v>
      </c>
      <c r="E289" s="183" t="s">
        <v>39</v>
      </c>
      <c r="F289" s="110">
        <v>4</v>
      </c>
      <c r="G289" s="100">
        <v>2</v>
      </c>
      <c r="H289" s="109">
        <v>2592.6999999999998</v>
      </c>
      <c r="I289" s="72">
        <v>1280.49</v>
      </c>
      <c r="J289" s="72">
        <v>1280.49</v>
      </c>
      <c r="K289" s="103">
        <v>74</v>
      </c>
      <c r="L289" s="106">
        <v>471903</v>
      </c>
      <c r="M289" s="96">
        <v>0</v>
      </c>
      <c r="N289" s="96">
        <v>0</v>
      </c>
      <c r="O289" s="96">
        <v>0</v>
      </c>
      <c r="P289" s="96">
        <f t="shared" si="27"/>
        <v>471903</v>
      </c>
      <c r="Q289" s="72">
        <f t="shared" si="28"/>
        <v>368.53313965747486</v>
      </c>
      <c r="R289" s="72">
        <v>3549</v>
      </c>
      <c r="S289" s="63" t="s">
        <v>40</v>
      </c>
      <c r="T289" s="81"/>
      <c r="U289" s="81"/>
      <c r="V289" s="81"/>
    </row>
    <row r="290" spans="1:22" ht="25.5">
      <c r="A290" s="31">
        <v>251</v>
      </c>
      <c r="B290" s="53" t="s">
        <v>383</v>
      </c>
      <c r="C290" s="31">
        <v>1961</v>
      </c>
      <c r="D290" s="100">
        <v>2008</v>
      </c>
      <c r="E290" s="183" t="s">
        <v>39</v>
      </c>
      <c r="F290" s="110">
        <v>4</v>
      </c>
      <c r="G290" s="100">
        <v>3</v>
      </c>
      <c r="H290" s="109">
        <v>2822.2</v>
      </c>
      <c r="I290" s="72">
        <v>2053.1</v>
      </c>
      <c r="J290" s="72">
        <v>2053.1</v>
      </c>
      <c r="K290" s="103">
        <v>96</v>
      </c>
      <c r="L290" s="106">
        <v>10380471</v>
      </c>
      <c r="M290" s="96">
        <v>0</v>
      </c>
      <c r="N290" s="96">
        <v>0</v>
      </c>
      <c r="O290" s="96">
        <v>0</v>
      </c>
      <c r="P290" s="96">
        <f t="shared" si="27"/>
        <v>10380471</v>
      </c>
      <c r="Q290" s="72">
        <f t="shared" si="28"/>
        <v>5055.9987336223276</v>
      </c>
      <c r="R290" s="72">
        <v>5056</v>
      </c>
      <c r="S290" s="63" t="s">
        <v>40</v>
      </c>
      <c r="T290" s="81"/>
      <c r="U290" s="81"/>
      <c r="V290" s="81"/>
    </row>
    <row r="291" spans="1:22" ht="25.5">
      <c r="A291" s="31">
        <v>252</v>
      </c>
      <c r="B291" s="53" t="s">
        <v>384</v>
      </c>
      <c r="C291" s="31">
        <v>1960</v>
      </c>
      <c r="D291" s="100">
        <v>2004</v>
      </c>
      <c r="E291" s="183" t="s">
        <v>39</v>
      </c>
      <c r="F291" s="110">
        <v>4</v>
      </c>
      <c r="G291" s="100">
        <v>4</v>
      </c>
      <c r="H291" s="109">
        <v>4153.3999999999996</v>
      </c>
      <c r="I291" s="72">
        <v>3401.2799999999997</v>
      </c>
      <c r="J291" s="72">
        <v>3401.2799999999997</v>
      </c>
      <c r="K291" s="103">
        <v>164</v>
      </c>
      <c r="L291" s="106">
        <v>16056072.529999999</v>
      </c>
      <c r="M291" s="96">
        <v>0</v>
      </c>
      <c r="N291" s="96">
        <v>0</v>
      </c>
      <c r="O291" s="96">
        <v>0</v>
      </c>
      <c r="P291" s="96">
        <f t="shared" si="27"/>
        <v>16056072.529999999</v>
      </c>
      <c r="Q291" s="72">
        <f t="shared" si="28"/>
        <v>4720.5971075595071</v>
      </c>
      <c r="R291" s="72">
        <v>6894</v>
      </c>
      <c r="S291" s="63" t="s">
        <v>40</v>
      </c>
      <c r="T291" s="81"/>
      <c r="U291" s="81"/>
      <c r="V291" s="81"/>
    </row>
    <row r="292" spans="1:22" ht="25.5">
      <c r="A292" s="31">
        <v>253</v>
      </c>
      <c r="B292" s="53" t="s">
        <v>386</v>
      </c>
      <c r="C292" s="31">
        <v>1960</v>
      </c>
      <c r="D292" s="100"/>
      <c r="E292" s="183" t="s">
        <v>39</v>
      </c>
      <c r="F292" s="110">
        <v>4</v>
      </c>
      <c r="G292" s="100">
        <v>3</v>
      </c>
      <c r="H292" s="109">
        <v>1751.6</v>
      </c>
      <c r="I292" s="72">
        <v>1565.1</v>
      </c>
      <c r="J292" s="72">
        <v>1565.1</v>
      </c>
      <c r="K292" s="103">
        <v>70</v>
      </c>
      <c r="L292" s="106">
        <v>2677886</v>
      </c>
      <c r="M292" s="96">
        <v>0</v>
      </c>
      <c r="N292" s="96">
        <v>0</v>
      </c>
      <c r="O292" s="96">
        <v>0</v>
      </c>
      <c r="P292" s="96">
        <f t="shared" si="27"/>
        <v>2677886</v>
      </c>
      <c r="Q292" s="72">
        <f t="shared" si="28"/>
        <v>1710.9999361063192</v>
      </c>
      <c r="R292" s="72">
        <v>1711</v>
      </c>
      <c r="S292" s="63" t="s">
        <v>40</v>
      </c>
      <c r="T292" s="81"/>
      <c r="U292" s="81"/>
      <c r="V292" s="81"/>
    </row>
    <row r="293" spans="1:22" ht="25.5">
      <c r="A293" s="31">
        <v>254</v>
      </c>
      <c r="B293" s="53" t="s">
        <v>388</v>
      </c>
      <c r="C293" s="31">
        <v>1961</v>
      </c>
      <c r="D293" s="100"/>
      <c r="E293" s="183" t="s">
        <v>39</v>
      </c>
      <c r="F293" s="110">
        <v>4</v>
      </c>
      <c r="G293" s="100">
        <v>2</v>
      </c>
      <c r="H293" s="109">
        <v>1350.5</v>
      </c>
      <c r="I293" s="72">
        <v>1254.9000000000001</v>
      </c>
      <c r="J293" s="72">
        <v>1254.9000000000001</v>
      </c>
      <c r="K293" s="103">
        <v>49</v>
      </c>
      <c r="L293" s="106">
        <v>5673804.79</v>
      </c>
      <c r="M293" s="96">
        <v>0</v>
      </c>
      <c r="N293" s="96">
        <v>0</v>
      </c>
      <c r="O293" s="96">
        <v>0</v>
      </c>
      <c r="P293" s="96">
        <f t="shared" si="27"/>
        <v>5673804.79</v>
      </c>
      <c r="Q293" s="72">
        <f t="shared" si="28"/>
        <v>4521.320256594151</v>
      </c>
      <c r="R293" s="72">
        <v>6416</v>
      </c>
      <c r="S293" s="63" t="s">
        <v>40</v>
      </c>
      <c r="T293" s="81"/>
      <c r="U293" s="81"/>
      <c r="V293" s="81"/>
    </row>
    <row r="294" spans="1:22" ht="25.5">
      <c r="A294" s="31">
        <v>255</v>
      </c>
      <c r="B294" s="53" t="s">
        <v>389</v>
      </c>
      <c r="C294" s="31">
        <v>1961</v>
      </c>
      <c r="D294" s="100">
        <v>2005</v>
      </c>
      <c r="E294" s="183" t="s">
        <v>39</v>
      </c>
      <c r="F294" s="110">
        <v>4</v>
      </c>
      <c r="G294" s="100">
        <v>14</v>
      </c>
      <c r="H294" s="109">
        <v>8110.4</v>
      </c>
      <c r="I294" s="72">
        <v>7499.7</v>
      </c>
      <c r="J294" s="72">
        <v>7499.7</v>
      </c>
      <c r="K294" s="103">
        <v>326</v>
      </c>
      <c r="L294" s="106">
        <v>10908484.789999999</v>
      </c>
      <c r="M294" s="96">
        <v>0</v>
      </c>
      <c r="N294" s="96">
        <v>0</v>
      </c>
      <c r="O294" s="96">
        <v>0</v>
      </c>
      <c r="P294" s="96">
        <f t="shared" si="27"/>
        <v>10908484.789999999</v>
      </c>
      <c r="Q294" s="72">
        <f t="shared" si="28"/>
        <v>1454.5228195794498</v>
      </c>
      <c r="R294" s="72">
        <v>3584</v>
      </c>
      <c r="S294" s="63" t="s">
        <v>40</v>
      </c>
      <c r="T294" s="81"/>
      <c r="U294" s="81"/>
      <c r="V294" s="81"/>
    </row>
    <row r="295" spans="1:22" ht="25.5">
      <c r="A295" s="31">
        <v>256</v>
      </c>
      <c r="B295" s="53" t="s">
        <v>391</v>
      </c>
      <c r="C295" s="31">
        <v>1961</v>
      </c>
      <c r="D295" s="100"/>
      <c r="E295" s="183" t="s">
        <v>39</v>
      </c>
      <c r="F295" s="110">
        <v>4</v>
      </c>
      <c r="G295" s="100">
        <v>4</v>
      </c>
      <c r="H295" s="109">
        <v>2735.6</v>
      </c>
      <c r="I295" s="72">
        <v>2665.6</v>
      </c>
      <c r="J295" s="72">
        <v>2665.6</v>
      </c>
      <c r="K295" s="103">
        <v>121</v>
      </c>
      <c r="L295" s="106">
        <v>1911235</v>
      </c>
      <c r="M295" s="96">
        <v>0</v>
      </c>
      <c r="N295" s="96">
        <v>0</v>
      </c>
      <c r="O295" s="96">
        <v>0</v>
      </c>
      <c r="P295" s="96">
        <f t="shared" si="27"/>
        <v>1911235</v>
      </c>
      <c r="Q295" s="72">
        <f t="shared" si="28"/>
        <v>716.999924969988</v>
      </c>
      <c r="R295" s="72">
        <v>717</v>
      </c>
      <c r="S295" s="63" t="s">
        <v>40</v>
      </c>
      <c r="T295" s="81"/>
      <c r="U295" s="81"/>
      <c r="V295" s="81"/>
    </row>
    <row r="296" spans="1:22" ht="25.5">
      <c r="A296" s="31">
        <v>257</v>
      </c>
      <c r="B296" s="53" t="s">
        <v>392</v>
      </c>
      <c r="C296" s="31">
        <v>1957</v>
      </c>
      <c r="D296" s="100"/>
      <c r="E296" s="183" t="s">
        <v>39</v>
      </c>
      <c r="F296" s="110">
        <v>3</v>
      </c>
      <c r="G296" s="100">
        <v>4</v>
      </c>
      <c r="H296" s="109">
        <v>3130.9</v>
      </c>
      <c r="I296" s="72">
        <v>2915</v>
      </c>
      <c r="J296" s="72">
        <v>2915</v>
      </c>
      <c r="K296" s="103">
        <v>95</v>
      </c>
      <c r="L296" s="106">
        <v>10524016.549999999</v>
      </c>
      <c r="M296" s="96">
        <v>0</v>
      </c>
      <c r="N296" s="96">
        <v>0</v>
      </c>
      <c r="O296" s="96">
        <v>0</v>
      </c>
      <c r="P296" s="96">
        <f t="shared" si="27"/>
        <v>10524016.549999999</v>
      </c>
      <c r="Q296" s="72">
        <f t="shared" si="28"/>
        <v>3610.2972727272722</v>
      </c>
      <c r="R296" s="72">
        <v>8163</v>
      </c>
      <c r="S296" s="63" t="s">
        <v>40</v>
      </c>
      <c r="T296" s="81"/>
      <c r="U296" s="81"/>
      <c r="V296" s="81"/>
    </row>
    <row r="297" spans="1:22" ht="25.5">
      <c r="A297" s="31">
        <v>258</v>
      </c>
      <c r="B297" s="53" t="s">
        <v>393</v>
      </c>
      <c r="C297" s="31">
        <v>1957</v>
      </c>
      <c r="D297" s="100">
        <v>2007</v>
      </c>
      <c r="E297" s="183" t="s">
        <v>39</v>
      </c>
      <c r="F297" s="110">
        <v>4</v>
      </c>
      <c r="G297" s="100">
        <v>4</v>
      </c>
      <c r="H297" s="109">
        <v>2687</v>
      </c>
      <c r="I297" s="72">
        <v>2381.6999999999998</v>
      </c>
      <c r="J297" s="72">
        <v>2381.6999999999998</v>
      </c>
      <c r="K297" s="103">
        <v>106</v>
      </c>
      <c r="L297" s="106">
        <v>4250310.32</v>
      </c>
      <c r="M297" s="96">
        <v>0</v>
      </c>
      <c r="N297" s="96">
        <v>0</v>
      </c>
      <c r="O297" s="96">
        <v>0</v>
      </c>
      <c r="P297" s="106">
        <v>4250310.32</v>
      </c>
      <c r="Q297" s="72">
        <f t="shared" si="28"/>
        <v>1784.5699794264603</v>
      </c>
      <c r="R297" s="72">
        <v>4305</v>
      </c>
      <c r="S297" s="63" t="s">
        <v>40</v>
      </c>
      <c r="T297" s="81"/>
      <c r="U297" s="81"/>
      <c r="V297" s="81"/>
    </row>
    <row r="298" spans="1:22" ht="25.5">
      <c r="A298" s="31">
        <v>259</v>
      </c>
      <c r="B298" s="53" t="s">
        <v>394</v>
      </c>
      <c r="C298" s="31">
        <v>1960</v>
      </c>
      <c r="D298" s="100">
        <v>2004</v>
      </c>
      <c r="E298" s="183" t="s">
        <v>39</v>
      </c>
      <c r="F298" s="110">
        <v>4</v>
      </c>
      <c r="G298" s="100">
        <v>3</v>
      </c>
      <c r="H298" s="109">
        <v>3435.7</v>
      </c>
      <c r="I298" s="72">
        <v>3100.4</v>
      </c>
      <c r="J298" s="72">
        <v>3100.4</v>
      </c>
      <c r="K298" s="103">
        <v>111</v>
      </c>
      <c r="L298" s="106">
        <v>9274950.0800000001</v>
      </c>
      <c r="M298" s="96">
        <v>0</v>
      </c>
      <c r="N298" s="96">
        <v>0</v>
      </c>
      <c r="O298" s="96">
        <v>0</v>
      </c>
      <c r="P298" s="96">
        <f t="shared" si="27"/>
        <v>9274950.0800000001</v>
      </c>
      <c r="Q298" s="72">
        <f t="shared" si="28"/>
        <v>2991.533376338537</v>
      </c>
      <c r="R298" s="72">
        <v>5780</v>
      </c>
      <c r="S298" s="63" t="s">
        <v>40</v>
      </c>
      <c r="T298" s="81"/>
      <c r="U298" s="81"/>
      <c r="V298" s="81"/>
    </row>
    <row r="299" spans="1:22" ht="25.5">
      <c r="A299" s="31">
        <v>260</v>
      </c>
      <c r="B299" s="53" t="s">
        <v>395</v>
      </c>
      <c r="C299" s="121">
        <v>1965</v>
      </c>
      <c r="D299" s="121">
        <v>2011</v>
      </c>
      <c r="E299" s="183" t="s">
        <v>39</v>
      </c>
      <c r="F299" s="121">
        <v>4</v>
      </c>
      <c r="G299" s="121">
        <v>4</v>
      </c>
      <c r="H299" s="124">
        <v>2818.8</v>
      </c>
      <c r="I299" s="106">
        <v>2596</v>
      </c>
      <c r="J299" s="106">
        <v>2596</v>
      </c>
      <c r="K299" s="122">
        <v>136</v>
      </c>
      <c r="L299" s="106">
        <v>168836</v>
      </c>
      <c r="M299" s="96">
        <v>0</v>
      </c>
      <c r="N299" s="96">
        <v>0</v>
      </c>
      <c r="O299" s="96">
        <v>0</v>
      </c>
      <c r="P299" s="96">
        <f t="shared" si="27"/>
        <v>168836</v>
      </c>
      <c r="Q299" s="72">
        <f t="shared" si="28"/>
        <v>65.036979969183363</v>
      </c>
      <c r="R299" s="72">
        <v>2269</v>
      </c>
      <c r="S299" s="63" t="s">
        <v>40</v>
      </c>
      <c r="T299" s="81"/>
      <c r="U299" s="81"/>
      <c r="V299" s="81"/>
    </row>
    <row r="300" spans="1:22" ht="25.5">
      <c r="A300" s="31">
        <v>261</v>
      </c>
      <c r="B300" s="53" t="s">
        <v>396</v>
      </c>
      <c r="C300" s="31">
        <v>1961</v>
      </c>
      <c r="D300" s="93">
        <v>2011</v>
      </c>
      <c r="E300" s="183" t="s">
        <v>39</v>
      </c>
      <c r="F300" s="121">
        <v>4</v>
      </c>
      <c r="G300" s="93">
        <v>2</v>
      </c>
      <c r="H300" s="73">
        <v>1357.4</v>
      </c>
      <c r="I300" s="72">
        <v>1261.8</v>
      </c>
      <c r="J300" s="72">
        <v>1261.8</v>
      </c>
      <c r="K300" s="95">
        <v>59</v>
      </c>
      <c r="L300" s="106">
        <v>6494548.7000000002</v>
      </c>
      <c r="M300" s="96">
        <v>0</v>
      </c>
      <c r="N300" s="96">
        <v>0</v>
      </c>
      <c r="O300" s="96">
        <v>0</v>
      </c>
      <c r="P300" s="96">
        <f t="shared" si="27"/>
        <v>6494548.7000000002</v>
      </c>
      <c r="Q300" s="72">
        <f t="shared" si="28"/>
        <v>5147.0508004438107</v>
      </c>
      <c r="R300" s="72">
        <v>6894</v>
      </c>
      <c r="S300" s="63" t="s">
        <v>40</v>
      </c>
      <c r="T300" s="81"/>
      <c r="U300" s="81"/>
      <c r="V300" s="81"/>
    </row>
    <row r="301" spans="1:22" ht="25.5">
      <c r="A301" s="31">
        <v>262</v>
      </c>
      <c r="B301" s="53" t="s">
        <v>397</v>
      </c>
      <c r="C301" s="31">
        <v>1959</v>
      </c>
      <c r="D301" s="100"/>
      <c r="E301" s="183" t="s">
        <v>39</v>
      </c>
      <c r="F301" s="110">
        <v>4</v>
      </c>
      <c r="G301" s="100">
        <v>2</v>
      </c>
      <c r="H301" s="109">
        <v>1347.73</v>
      </c>
      <c r="I301" s="72">
        <v>1252.53</v>
      </c>
      <c r="J301" s="72">
        <v>1252.53</v>
      </c>
      <c r="K301" s="103">
        <v>58</v>
      </c>
      <c r="L301" s="106">
        <v>1405125</v>
      </c>
      <c r="M301" s="96">
        <v>0</v>
      </c>
      <c r="N301" s="96">
        <v>0</v>
      </c>
      <c r="O301" s="96">
        <v>0</v>
      </c>
      <c r="P301" s="96">
        <f t="shared" si="27"/>
        <v>1405125</v>
      </c>
      <c r="Q301" s="72">
        <f t="shared" si="28"/>
        <v>1121.8294172594669</v>
      </c>
      <c r="R301" s="72">
        <v>1838</v>
      </c>
      <c r="S301" s="63" t="s">
        <v>40</v>
      </c>
      <c r="T301" s="81"/>
      <c r="U301" s="81"/>
      <c r="V301" s="81"/>
    </row>
    <row r="302" spans="1:22" ht="25.5">
      <c r="A302" s="31">
        <v>263</v>
      </c>
      <c r="B302" s="53" t="s">
        <v>398</v>
      </c>
      <c r="C302" s="31">
        <v>1964</v>
      </c>
      <c r="D302" s="100">
        <v>2005</v>
      </c>
      <c r="E302" s="183" t="s">
        <v>39</v>
      </c>
      <c r="F302" s="110">
        <v>5</v>
      </c>
      <c r="G302" s="100">
        <v>4</v>
      </c>
      <c r="H302" s="109">
        <v>3412.5</v>
      </c>
      <c r="I302" s="72">
        <v>3169.3</v>
      </c>
      <c r="J302" s="72">
        <v>3169.3</v>
      </c>
      <c r="K302" s="103">
        <v>156</v>
      </c>
      <c r="L302" s="106">
        <v>12838465</v>
      </c>
      <c r="M302" s="96">
        <v>0</v>
      </c>
      <c r="N302" s="96">
        <v>0</v>
      </c>
      <c r="O302" s="96">
        <v>0</v>
      </c>
      <c r="P302" s="96">
        <f t="shared" si="27"/>
        <v>12838465</v>
      </c>
      <c r="Q302" s="72">
        <f t="shared" si="28"/>
        <v>4050.8834758464013</v>
      </c>
      <c r="R302" s="72">
        <v>6416</v>
      </c>
      <c r="S302" s="63" t="s">
        <v>40</v>
      </c>
      <c r="T302" s="81"/>
      <c r="U302" s="81"/>
      <c r="V302" s="81"/>
    </row>
    <row r="303" spans="1:22" ht="25.5">
      <c r="A303" s="31">
        <v>264</v>
      </c>
      <c r="B303" s="53" t="s">
        <v>399</v>
      </c>
      <c r="C303" s="31">
        <v>1960</v>
      </c>
      <c r="D303" s="100">
        <v>2006</v>
      </c>
      <c r="E303" s="183" t="s">
        <v>39</v>
      </c>
      <c r="F303" s="110">
        <v>4</v>
      </c>
      <c r="G303" s="100">
        <v>2</v>
      </c>
      <c r="H303" s="109">
        <v>1869.6</v>
      </c>
      <c r="I303" s="72">
        <v>1703</v>
      </c>
      <c r="J303" s="72">
        <v>1703</v>
      </c>
      <c r="K303" s="103">
        <v>65</v>
      </c>
      <c r="L303" s="106">
        <v>3949161</v>
      </c>
      <c r="M303" s="96">
        <v>0</v>
      </c>
      <c r="N303" s="96">
        <v>0</v>
      </c>
      <c r="O303" s="96">
        <v>0</v>
      </c>
      <c r="P303" s="96">
        <f t="shared" si="27"/>
        <v>3949161</v>
      </c>
      <c r="Q303" s="72">
        <f t="shared" si="28"/>
        <v>2318.9436288901938</v>
      </c>
      <c r="R303" s="72">
        <v>2555</v>
      </c>
      <c r="S303" s="63" t="s">
        <v>40</v>
      </c>
      <c r="T303" s="81"/>
      <c r="U303" s="81"/>
      <c r="V303" s="81"/>
    </row>
    <row r="304" spans="1:22" ht="25.5">
      <c r="A304" s="31">
        <v>265</v>
      </c>
      <c r="B304" s="53" t="s">
        <v>400</v>
      </c>
      <c r="C304" s="110">
        <v>1953</v>
      </c>
      <c r="D304" s="110">
        <v>2009</v>
      </c>
      <c r="E304" s="183" t="s">
        <v>39</v>
      </c>
      <c r="F304" s="110">
        <v>3</v>
      </c>
      <c r="G304" s="110">
        <v>3</v>
      </c>
      <c r="H304" s="106">
        <v>2003</v>
      </c>
      <c r="I304" s="106">
        <v>1808</v>
      </c>
      <c r="J304" s="106">
        <v>1808</v>
      </c>
      <c r="K304" s="134">
        <v>60</v>
      </c>
      <c r="L304" s="106">
        <v>2803498</v>
      </c>
      <c r="M304" s="96">
        <v>0</v>
      </c>
      <c r="N304" s="96">
        <v>0</v>
      </c>
      <c r="O304" s="96">
        <v>0</v>
      </c>
      <c r="P304" s="96">
        <f t="shared" si="27"/>
        <v>2803498</v>
      </c>
      <c r="Q304" s="72">
        <f t="shared" si="28"/>
        <v>1550.6073008849557</v>
      </c>
      <c r="R304" s="72">
        <v>4405</v>
      </c>
      <c r="S304" s="63" t="s">
        <v>40</v>
      </c>
      <c r="T304" s="81"/>
      <c r="U304" s="81"/>
      <c r="V304" s="81"/>
    </row>
    <row r="305" spans="1:22" ht="25.5">
      <c r="A305" s="31">
        <v>266</v>
      </c>
      <c r="B305" s="53" t="s">
        <v>401</v>
      </c>
      <c r="C305" s="31">
        <v>1956</v>
      </c>
      <c r="D305" s="100">
        <v>2003</v>
      </c>
      <c r="E305" s="183" t="s">
        <v>39</v>
      </c>
      <c r="F305" s="110">
        <v>4</v>
      </c>
      <c r="G305" s="100">
        <v>4</v>
      </c>
      <c r="H305" s="109">
        <v>3625</v>
      </c>
      <c r="I305" s="72">
        <v>3344.47</v>
      </c>
      <c r="J305" s="72">
        <v>3344.47</v>
      </c>
      <c r="K305" s="103">
        <v>158</v>
      </c>
      <c r="L305" s="106">
        <v>9006656</v>
      </c>
      <c r="M305" s="96">
        <v>0</v>
      </c>
      <c r="N305" s="96">
        <v>0</v>
      </c>
      <c r="O305" s="96">
        <v>0</v>
      </c>
      <c r="P305" s="96">
        <f t="shared" si="27"/>
        <v>9006656</v>
      </c>
      <c r="Q305" s="72">
        <f t="shared" si="28"/>
        <v>2692.9994887082262</v>
      </c>
      <c r="R305" s="72">
        <v>2912</v>
      </c>
      <c r="S305" s="63" t="s">
        <v>40</v>
      </c>
      <c r="T305" s="81"/>
      <c r="U305" s="81"/>
      <c r="V305" s="81"/>
    </row>
    <row r="306" spans="1:22" ht="25.5">
      <c r="A306" s="31">
        <v>267</v>
      </c>
      <c r="B306" s="53" t="s">
        <v>402</v>
      </c>
      <c r="C306" s="31">
        <v>1961</v>
      </c>
      <c r="D306" s="100"/>
      <c r="E306" s="183" t="s">
        <v>39</v>
      </c>
      <c r="F306" s="110">
        <v>5</v>
      </c>
      <c r="G306" s="100">
        <v>2</v>
      </c>
      <c r="H306" s="109">
        <v>1998.9</v>
      </c>
      <c r="I306" s="72">
        <v>1661.7</v>
      </c>
      <c r="J306" s="72">
        <v>1661.7</v>
      </c>
      <c r="K306" s="103">
        <v>54</v>
      </c>
      <c r="L306" s="106">
        <v>122005.46</v>
      </c>
      <c r="M306" s="96">
        <v>0</v>
      </c>
      <c r="N306" s="96">
        <v>0</v>
      </c>
      <c r="O306" s="96">
        <v>0</v>
      </c>
      <c r="P306" s="96">
        <f t="shared" si="27"/>
        <v>122005.46</v>
      </c>
      <c r="Q306" s="72">
        <f t="shared" si="28"/>
        <v>73.422073779863993</v>
      </c>
      <c r="R306" s="72">
        <v>990</v>
      </c>
      <c r="S306" s="63" t="s">
        <v>40</v>
      </c>
      <c r="T306" s="81"/>
      <c r="U306" s="81"/>
      <c r="V306" s="81"/>
    </row>
    <row r="307" spans="1:22" ht="25.5">
      <c r="A307" s="31">
        <v>268</v>
      </c>
      <c r="B307" s="53" t="s">
        <v>403</v>
      </c>
      <c r="C307" s="31">
        <v>1962</v>
      </c>
      <c r="D307" s="100">
        <v>2005</v>
      </c>
      <c r="E307" s="183" t="s">
        <v>39</v>
      </c>
      <c r="F307" s="110">
        <v>5</v>
      </c>
      <c r="G307" s="100">
        <v>4</v>
      </c>
      <c r="H307" s="109">
        <v>3480.5</v>
      </c>
      <c r="I307" s="72">
        <v>2844.5</v>
      </c>
      <c r="J307" s="72">
        <v>2844.5</v>
      </c>
      <c r="K307" s="103">
        <v>163</v>
      </c>
      <c r="L307" s="96">
        <v>4738947.26</v>
      </c>
      <c r="M307" s="96">
        <v>0</v>
      </c>
      <c r="N307" s="96">
        <v>0</v>
      </c>
      <c r="O307" s="96">
        <v>0</v>
      </c>
      <c r="P307" s="96">
        <v>4738947.26</v>
      </c>
      <c r="Q307" s="72">
        <f t="shared" si="28"/>
        <v>1666.0036069608016</v>
      </c>
      <c r="R307" s="72">
        <v>3809</v>
      </c>
      <c r="S307" s="63" t="s">
        <v>40</v>
      </c>
      <c r="T307" s="81"/>
      <c r="U307" s="81"/>
      <c r="V307" s="81"/>
    </row>
    <row r="308" spans="1:22" ht="25.5">
      <c r="A308" s="31">
        <v>269</v>
      </c>
      <c r="B308" s="53" t="s">
        <v>404</v>
      </c>
      <c r="C308" s="31">
        <v>1962</v>
      </c>
      <c r="D308" s="100"/>
      <c r="E308" s="183" t="s">
        <v>39</v>
      </c>
      <c r="F308" s="110">
        <v>5</v>
      </c>
      <c r="G308" s="100">
        <v>2</v>
      </c>
      <c r="H308" s="109">
        <v>1693.6</v>
      </c>
      <c r="I308" s="72">
        <v>1571.7</v>
      </c>
      <c r="J308" s="72">
        <v>1571.7</v>
      </c>
      <c r="K308" s="103">
        <v>94</v>
      </c>
      <c r="L308" s="106">
        <v>3556465.01</v>
      </c>
      <c r="M308" s="96">
        <v>0</v>
      </c>
      <c r="N308" s="96">
        <v>0</v>
      </c>
      <c r="O308" s="96">
        <v>0</v>
      </c>
      <c r="P308" s="96">
        <f t="shared" si="27"/>
        <v>3556465.01</v>
      </c>
      <c r="Q308" s="72">
        <f t="shared" si="28"/>
        <v>2262.8141566456702</v>
      </c>
      <c r="R308" s="72">
        <v>3088</v>
      </c>
      <c r="S308" s="63" t="s">
        <v>40</v>
      </c>
      <c r="T308" s="81"/>
      <c r="U308" s="81"/>
      <c r="V308" s="81"/>
    </row>
    <row r="309" spans="1:22" ht="25.5">
      <c r="A309" s="31">
        <v>270</v>
      </c>
      <c r="B309" s="53" t="s">
        <v>405</v>
      </c>
      <c r="C309" s="121">
        <v>1976</v>
      </c>
      <c r="D309" s="31">
        <v>2007</v>
      </c>
      <c r="E309" s="183" t="s">
        <v>39</v>
      </c>
      <c r="F309" s="121">
        <v>5</v>
      </c>
      <c r="G309" s="121">
        <v>4</v>
      </c>
      <c r="H309" s="124">
        <v>4511.3</v>
      </c>
      <c r="I309" s="106">
        <v>3036.3</v>
      </c>
      <c r="J309" s="106">
        <v>3036.3</v>
      </c>
      <c r="K309" s="122">
        <v>122</v>
      </c>
      <c r="L309" s="106">
        <v>1882506</v>
      </c>
      <c r="M309" s="96">
        <v>0</v>
      </c>
      <c r="N309" s="96">
        <v>0</v>
      </c>
      <c r="O309" s="96">
        <v>0</v>
      </c>
      <c r="P309" s="96">
        <f t="shared" si="27"/>
        <v>1882506</v>
      </c>
      <c r="Q309" s="72">
        <f t="shared" si="28"/>
        <v>620</v>
      </c>
      <c r="R309" s="72">
        <v>620</v>
      </c>
      <c r="S309" s="63" t="s">
        <v>40</v>
      </c>
      <c r="T309" s="81"/>
      <c r="U309" s="81"/>
      <c r="V309" s="81"/>
    </row>
    <row r="310" spans="1:22">
      <c r="A310" s="31">
        <v>271</v>
      </c>
      <c r="B310" s="53" t="s">
        <v>406</v>
      </c>
      <c r="C310" s="31">
        <v>1964</v>
      </c>
      <c r="D310" s="100">
        <v>2003</v>
      </c>
      <c r="E310" s="31" t="s">
        <v>92</v>
      </c>
      <c r="F310" s="110">
        <v>5</v>
      </c>
      <c r="G310" s="100">
        <v>4</v>
      </c>
      <c r="H310" s="109">
        <v>3500.7</v>
      </c>
      <c r="I310" s="72">
        <v>3137.9</v>
      </c>
      <c r="J310" s="72">
        <v>3137.9</v>
      </c>
      <c r="K310" s="103">
        <v>148</v>
      </c>
      <c r="L310" s="106">
        <v>4729143</v>
      </c>
      <c r="M310" s="96">
        <v>0</v>
      </c>
      <c r="N310" s="96">
        <v>0</v>
      </c>
      <c r="O310" s="96">
        <v>0</v>
      </c>
      <c r="P310" s="96">
        <f t="shared" si="27"/>
        <v>4729143</v>
      </c>
      <c r="Q310" s="72">
        <f t="shared" si="28"/>
        <v>1507.1044329009846</v>
      </c>
      <c r="R310" s="72">
        <v>3690</v>
      </c>
      <c r="S310" s="63" t="s">
        <v>40</v>
      </c>
      <c r="T310" s="81"/>
      <c r="U310" s="81"/>
      <c r="V310" s="81"/>
    </row>
    <row r="311" spans="1:22" ht="25.5">
      <c r="A311" s="31">
        <v>272</v>
      </c>
      <c r="B311" s="53" t="s">
        <v>407</v>
      </c>
      <c r="C311" s="110">
        <v>1989</v>
      </c>
      <c r="D311" s="31"/>
      <c r="E311" s="183" t="s">
        <v>39</v>
      </c>
      <c r="F311" s="110">
        <v>5</v>
      </c>
      <c r="G311" s="110">
        <v>6</v>
      </c>
      <c r="H311" s="106">
        <v>4632.5</v>
      </c>
      <c r="I311" s="106">
        <v>3459.8</v>
      </c>
      <c r="J311" s="106">
        <v>3459.8</v>
      </c>
      <c r="K311" s="134">
        <v>192</v>
      </c>
      <c r="L311" s="106">
        <v>3287164.51</v>
      </c>
      <c r="M311" s="96">
        <v>0</v>
      </c>
      <c r="N311" s="96">
        <v>0</v>
      </c>
      <c r="O311" s="96">
        <v>0</v>
      </c>
      <c r="P311" s="96">
        <f t="shared" si="27"/>
        <v>3287164.51</v>
      </c>
      <c r="Q311" s="72">
        <f t="shared" si="28"/>
        <v>950.10246546043118</v>
      </c>
      <c r="R311" s="72">
        <v>2919</v>
      </c>
      <c r="S311" s="63" t="s">
        <v>40</v>
      </c>
      <c r="T311" s="81"/>
      <c r="U311" s="81"/>
      <c r="V311" s="81"/>
    </row>
    <row r="312" spans="1:22" ht="25.5">
      <c r="A312" s="31">
        <v>273</v>
      </c>
      <c r="B312" s="53" t="s">
        <v>408</v>
      </c>
      <c r="C312" s="31">
        <v>1955</v>
      </c>
      <c r="D312" s="93">
        <v>2008</v>
      </c>
      <c r="E312" s="183" t="s">
        <v>39</v>
      </c>
      <c r="F312" s="121">
        <v>4</v>
      </c>
      <c r="G312" s="93">
        <v>3</v>
      </c>
      <c r="H312" s="73">
        <v>2689</v>
      </c>
      <c r="I312" s="72">
        <v>1975.4</v>
      </c>
      <c r="J312" s="72">
        <v>1975.4</v>
      </c>
      <c r="K312" s="95">
        <v>89</v>
      </c>
      <c r="L312" s="106">
        <v>7331501.6800000006</v>
      </c>
      <c r="M312" s="96">
        <v>0</v>
      </c>
      <c r="N312" s="96">
        <v>0</v>
      </c>
      <c r="O312" s="96">
        <v>0</v>
      </c>
      <c r="P312" s="96">
        <f t="shared" si="27"/>
        <v>7331501.6800000006</v>
      </c>
      <c r="Q312" s="72">
        <f t="shared" si="28"/>
        <v>3711.4010732003644</v>
      </c>
      <c r="R312" s="72">
        <v>5056</v>
      </c>
      <c r="S312" s="63" t="s">
        <v>40</v>
      </c>
      <c r="T312" s="81"/>
      <c r="U312" s="81"/>
      <c r="V312" s="81"/>
    </row>
    <row r="313" spans="1:22" ht="25.5">
      <c r="A313" s="31">
        <v>274</v>
      </c>
      <c r="B313" s="53" t="s">
        <v>409</v>
      </c>
      <c r="C313" s="31">
        <v>1959</v>
      </c>
      <c r="D313" s="100"/>
      <c r="E313" s="183" t="s">
        <v>39</v>
      </c>
      <c r="F313" s="110">
        <v>4</v>
      </c>
      <c r="G313" s="100">
        <v>3</v>
      </c>
      <c r="H313" s="109">
        <v>3470.1</v>
      </c>
      <c r="I313" s="72">
        <v>3184.9</v>
      </c>
      <c r="J313" s="72">
        <v>3127.68</v>
      </c>
      <c r="K313" s="103">
        <v>127</v>
      </c>
      <c r="L313" s="106">
        <v>4607214.91</v>
      </c>
      <c r="M313" s="96">
        <v>0</v>
      </c>
      <c r="N313" s="96">
        <v>0</v>
      </c>
      <c r="O313" s="96">
        <v>0</v>
      </c>
      <c r="P313" s="96">
        <f t="shared" si="27"/>
        <v>4607214.91</v>
      </c>
      <c r="Q313" s="72">
        <f t="shared" si="28"/>
        <v>1446.5807121102703</v>
      </c>
      <c r="R313" s="72">
        <v>2696</v>
      </c>
      <c r="S313" s="63" t="s">
        <v>40</v>
      </c>
      <c r="T313" s="81"/>
      <c r="U313" s="81"/>
      <c r="V313" s="81"/>
    </row>
    <row r="314" spans="1:22" ht="25.5">
      <c r="A314" s="31">
        <v>275</v>
      </c>
      <c r="B314" s="53" t="s">
        <v>410</v>
      </c>
      <c r="C314" s="31">
        <v>1955</v>
      </c>
      <c r="D314" s="93"/>
      <c r="E314" s="183" t="s">
        <v>39</v>
      </c>
      <c r="F314" s="121">
        <v>3</v>
      </c>
      <c r="G314" s="93">
        <v>4</v>
      </c>
      <c r="H314" s="73">
        <v>2579.6999999999998</v>
      </c>
      <c r="I314" s="72">
        <v>2398.1</v>
      </c>
      <c r="J314" s="72">
        <v>2331.41</v>
      </c>
      <c r="K314" s="95">
        <v>123</v>
      </c>
      <c r="L314" s="106">
        <v>10968549.9</v>
      </c>
      <c r="M314" s="96">
        <v>0</v>
      </c>
      <c r="N314" s="96">
        <v>0</v>
      </c>
      <c r="O314" s="96">
        <v>0</v>
      </c>
      <c r="P314" s="96">
        <f t="shared" si="27"/>
        <v>10968549.9</v>
      </c>
      <c r="Q314" s="72">
        <f t="shared" si="28"/>
        <v>4573.8500896543101</v>
      </c>
      <c r="R314" s="72">
        <v>7366</v>
      </c>
      <c r="S314" s="63" t="s">
        <v>40</v>
      </c>
      <c r="T314" s="81"/>
      <c r="U314" s="81"/>
      <c r="V314" s="81"/>
    </row>
    <row r="315" spans="1:22" ht="25.5">
      <c r="A315" s="31">
        <v>276</v>
      </c>
      <c r="B315" s="53" t="s">
        <v>411</v>
      </c>
      <c r="C315" s="31">
        <v>1953</v>
      </c>
      <c r="D315" s="100"/>
      <c r="E315" s="183" t="s">
        <v>39</v>
      </c>
      <c r="F315" s="110">
        <v>2</v>
      </c>
      <c r="G315" s="100">
        <v>2</v>
      </c>
      <c r="H315" s="109">
        <v>701.8</v>
      </c>
      <c r="I315" s="72">
        <v>650.6</v>
      </c>
      <c r="J315" s="72">
        <v>650.6</v>
      </c>
      <c r="K315" s="103">
        <v>35</v>
      </c>
      <c r="L315" s="106">
        <v>4305669</v>
      </c>
      <c r="M315" s="96">
        <v>0</v>
      </c>
      <c r="N315" s="96">
        <v>0</v>
      </c>
      <c r="O315" s="96">
        <v>0</v>
      </c>
      <c r="P315" s="96">
        <f t="shared" si="27"/>
        <v>4305669</v>
      </c>
      <c r="Q315" s="72">
        <f t="shared" si="28"/>
        <v>6617.9972333230862</v>
      </c>
      <c r="R315" s="72">
        <v>7366</v>
      </c>
      <c r="S315" s="63" t="s">
        <v>40</v>
      </c>
      <c r="T315" s="81"/>
      <c r="U315" s="81"/>
      <c r="V315" s="81"/>
    </row>
    <row r="316" spans="1:22">
      <c r="A316" s="59" t="s">
        <v>347</v>
      </c>
      <c r="B316" s="141"/>
      <c r="C316" s="88" t="s">
        <v>37</v>
      </c>
      <c r="D316" s="89" t="s">
        <v>37</v>
      </c>
      <c r="E316" s="89" t="s">
        <v>37</v>
      </c>
      <c r="F316" s="86" t="s">
        <v>37</v>
      </c>
      <c r="G316" s="86" t="s">
        <v>37</v>
      </c>
      <c r="H316" s="71">
        <f t="shared" ref="H316:P316" si="29">SUM(H317:H322)</f>
        <v>5929.68</v>
      </c>
      <c r="I316" s="71">
        <f t="shared" si="29"/>
        <v>4449.8</v>
      </c>
      <c r="J316" s="71">
        <f t="shared" si="29"/>
        <v>4449.8</v>
      </c>
      <c r="K316" s="90">
        <f t="shared" si="29"/>
        <v>254</v>
      </c>
      <c r="L316" s="71">
        <f t="shared" si="29"/>
        <v>2179985.81</v>
      </c>
      <c r="M316" s="71">
        <f t="shared" si="29"/>
        <v>0</v>
      </c>
      <c r="N316" s="71">
        <f t="shared" si="29"/>
        <v>0</v>
      </c>
      <c r="O316" s="71">
        <f t="shared" si="29"/>
        <v>0</v>
      </c>
      <c r="P316" s="71">
        <f t="shared" si="29"/>
        <v>2179985.81</v>
      </c>
      <c r="Q316" s="71">
        <f t="shared" si="28"/>
        <v>489.90646995370577</v>
      </c>
      <c r="R316" s="71">
        <f>MAX(R317:R322)</f>
        <v>1562</v>
      </c>
      <c r="S316" s="92" t="s">
        <v>37</v>
      </c>
      <c r="T316" s="81"/>
      <c r="U316" s="81"/>
      <c r="V316" s="81"/>
    </row>
    <row r="317" spans="1:22" ht="25.5">
      <c r="A317" s="31">
        <v>277</v>
      </c>
      <c r="B317" s="66" t="s">
        <v>205</v>
      </c>
      <c r="C317" s="31">
        <v>1978</v>
      </c>
      <c r="D317" s="183"/>
      <c r="E317" s="183" t="s">
        <v>39</v>
      </c>
      <c r="F317" s="82">
        <v>2</v>
      </c>
      <c r="G317" s="82">
        <v>1</v>
      </c>
      <c r="H317" s="72">
        <v>306.8</v>
      </c>
      <c r="I317" s="72">
        <v>278.60000000000002</v>
      </c>
      <c r="J317" s="72">
        <v>278.60000000000002</v>
      </c>
      <c r="K317" s="97">
        <v>13</v>
      </c>
      <c r="L317" s="96">
        <v>152115</v>
      </c>
      <c r="M317" s="96">
        <v>0</v>
      </c>
      <c r="N317" s="96">
        <v>0</v>
      </c>
      <c r="O317" s="96">
        <v>0</v>
      </c>
      <c r="P317" s="96">
        <f t="shared" ref="P317:P322" si="30">L317</f>
        <v>152115</v>
      </c>
      <c r="Q317" s="72">
        <f t="shared" si="28"/>
        <v>545.99784637473078</v>
      </c>
      <c r="R317" s="72">
        <v>546</v>
      </c>
      <c r="S317" s="63" t="s">
        <v>40</v>
      </c>
      <c r="T317" s="81"/>
      <c r="U317" s="81"/>
      <c r="V317" s="81"/>
    </row>
    <row r="318" spans="1:22" ht="25.5">
      <c r="A318" s="31">
        <v>278</v>
      </c>
      <c r="B318" s="66" t="s">
        <v>206</v>
      </c>
      <c r="C318" s="31">
        <v>1980</v>
      </c>
      <c r="D318" s="183"/>
      <c r="E318" s="183" t="s">
        <v>39</v>
      </c>
      <c r="F318" s="82">
        <v>2</v>
      </c>
      <c r="G318" s="82">
        <v>1</v>
      </c>
      <c r="H318" s="72">
        <v>325.2</v>
      </c>
      <c r="I318" s="72">
        <v>297</v>
      </c>
      <c r="J318" s="72">
        <v>297</v>
      </c>
      <c r="K318" s="97">
        <v>12</v>
      </c>
      <c r="L318" s="96">
        <v>162162</v>
      </c>
      <c r="M318" s="96">
        <v>0</v>
      </c>
      <c r="N318" s="96">
        <v>0</v>
      </c>
      <c r="O318" s="96">
        <v>0</v>
      </c>
      <c r="P318" s="96">
        <f t="shared" si="30"/>
        <v>162162</v>
      </c>
      <c r="Q318" s="72">
        <f t="shared" si="28"/>
        <v>546</v>
      </c>
      <c r="R318" s="72">
        <v>546</v>
      </c>
      <c r="S318" s="63" t="s">
        <v>40</v>
      </c>
      <c r="T318" s="81"/>
      <c r="U318" s="81"/>
      <c r="V318" s="81"/>
    </row>
    <row r="319" spans="1:22">
      <c r="A319" s="31">
        <v>279</v>
      </c>
      <c r="B319" s="66" t="s">
        <v>207</v>
      </c>
      <c r="C319" s="31">
        <v>1985</v>
      </c>
      <c r="D319" s="183"/>
      <c r="E319" s="183" t="s">
        <v>92</v>
      </c>
      <c r="F319" s="82">
        <v>3</v>
      </c>
      <c r="G319" s="82">
        <v>2</v>
      </c>
      <c r="H319" s="72">
        <v>1957.4</v>
      </c>
      <c r="I319" s="72">
        <v>1303.8</v>
      </c>
      <c r="J319" s="72">
        <v>1303.8</v>
      </c>
      <c r="K319" s="97">
        <v>67</v>
      </c>
      <c r="L319" s="96">
        <v>711874</v>
      </c>
      <c r="M319" s="96">
        <v>0</v>
      </c>
      <c r="N319" s="96">
        <v>0</v>
      </c>
      <c r="O319" s="96">
        <v>0</v>
      </c>
      <c r="P319" s="96">
        <f t="shared" si="30"/>
        <v>711874</v>
      </c>
      <c r="Q319" s="72">
        <f t="shared" si="28"/>
        <v>545.99938640895846</v>
      </c>
      <c r="R319" s="72">
        <v>546</v>
      </c>
      <c r="S319" s="63" t="s">
        <v>40</v>
      </c>
      <c r="T319" s="81"/>
      <c r="U319" s="81"/>
      <c r="V319" s="81"/>
    </row>
    <row r="320" spans="1:22">
      <c r="A320" s="31">
        <v>280</v>
      </c>
      <c r="B320" s="66" t="s">
        <v>208</v>
      </c>
      <c r="C320" s="31">
        <v>1986</v>
      </c>
      <c r="D320" s="183"/>
      <c r="E320" s="183" t="s">
        <v>92</v>
      </c>
      <c r="F320" s="82">
        <v>3</v>
      </c>
      <c r="G320" s="82">
        <v>2</v>
      </c>
      <c r="H320" s="72">
        <v>2036.4</v>
      </c>
      <c r="I320" s="72">
        <v>1308.5999999999999</v>
      </c>
      <c r="J320" s="72">
        <v>1308.5999999999999</v>
      </c>
      <c r="K320" s="97">
        <v>74</v>
      </c>
      <c r="L320" s="96">
        <v>714495</v>
      </c>
      <c r="M320" s="96">
        <v>0</v>
      </c>
      <c r="N320" s="96">
        <v>0</v>
      </c>
      <c r="O320" s="96">
        <v>0</v>
      </c>
      <c r="P320" s="96">
        <f t="shared" si="30"/>
        <v>714495</v>
      </c>
      <c r="Q320" s="72">
        <f t="shared" si="28"/>
        <v>545.99954149472728</v>
      </c>
      <c r="R320" s="72">
        <v>546</v>
      </c>
      <c r="S320" s="63" t="s">
        <v>40</v>
      </c>
      <c r="T320" s="81"/>
      <c r="U320" s="81"/>
      <c r="V320" s="81"/>
    </row>
    <row r="321" spans="1:22" ht="25.5">
      <c r="A321" s="31">
        <v>281</v>
      </c>
      <c r="B321" s="142" t="s">
        <v>326</v>
      </c>
      <c r="C321" s="31">
        <v>1982</v>
      </c>
      <c r="D321" s="31"/>
      <c r="E321" s="183" t="s">
        <v>39</v>
      </c>
      <c r="F321" s="82">
        <v>2</v>
      </c>
      <c r="G321" s="82">
        <v>1</v>
      </c>
      <c r="H321" s="72">
        <v>928.68</v>
      </c>
      <c r="I321" s="72">
        <v>905.5</v>
      </c>
      <c r="J321" s="72">
        <v>905.5</v>
      </c>
      <c r="K321" s="97">
        <v>62</v>
      </c>
      <c r="L321" s="96">
        <v>248006.81</v>
      </c>
      <c r="M321" s="96">
        <v>0</v>
      </c>
      <c r="N321" s="96">
        <v>0</v>
      </c>
      <c r="O321" s="96">
        <v>0</v>
      </c>
      <c r="P321" s="96">
        <f t="shared" si="30"/>
        <v>248006.81</v>
      </c>
      <c r="Q321" s="72">
        <f t="shared" si="28"/>
        <v>273.88935394809499</v>
      </c>
      <c r="R321" s="72">
        <v>1562</v>
      </c>
      <c r="S321" s="63" t="s">
        <v>40</v>
      </c>
      <c r="T321" s="81"/>
      <c r="U321" s="81"/>
      <c r="V321" s="81"/>
    </row>
    <row r="322" spans="1:22" ht="25.5">
      <c r="A322" s="31">
        <v>282</v>
      </c>
      <c r="B322" s="23" t="s">
        <v>412</v>
      </c>
      <c r="C322" s="31">
        <v>1965</v>
      </c>
      <c r="D322" s="93"/>
      <c r="E322" s="183" t="s">
        <v>39</v>
      </c>
      <c r="F322" s="121">
        <v>2</v>
      </c>
      <c r="G322" s="93">
        <v>1</v>
      </c>
      <c r="H322" s="73">
        <v>375.2</v>
      </c>
      <c r="I322" s="72">
        <v>356.3</v>
      </c>
      <c r="J322" s="72">
        <v>356.3</v>
      </c>
      <c r="K322" s="95">
        <v>26</v>
      </c>
      <c r="L322" s="96">
        <v>191333</v>
      </c>
      <c r="M322" s="96">
        <v>0</v>
      </c>
      <c r="N322" s="96">
        <v>0</v>
      </c>
      <c r="O322" s="96">
        <v>0</v>
      </c>
      <c r="P322" s="96">
        <f t="shared" si="30"/>
        <v>191333</v>
      </c>
      <c r="Q322" s="72">
        <f t="shared" si="28"/>
        <v>536.99971933763686</v>
      </c>
      <c r="R322" s="72">
        <v>537</v>
      </c>
      <c r="S322" s="63" t="s">
        <v>40</v>
      </c>
      <c r="T322" s="81"/>
      <c r="U322" s="81"/>
      <c r="V322" s="81"/>
    </row>
    <row r="323" spans="1:22">
      <c r="A323" s="62" t="s">
        <v>348</v>
      </c>
      <c r="B323" s="141"/>
      <c r="C323" s="88" t="s">
        <v>37</v>
      </c>
      <c r="D323" s="89" t="s">
        <v>37</v>
      </c>
      <c r="E323" s="89" t="s">
        <v>37</v>
      </c>
      <c r="F323" s="86" t="s">
        <v>37</v>
      </c>
      <c r="G323" s="86" t="s">
        <v>37</v>
      </c>
      <c r="H323" s="71">
        <f t="shared" ref="H323:P323" si="31">SUM(H324:H327)</f>
        <v>1723.8</v>
      </c>
      <c r="I323" s="71">
        <f t="shared" si="31"/>
        <v>1587.2</v>
      </c>
      <c r="J323" s="71">
        <f t="shared" si="31"/>
        <v>1587.2</v>
      </c>
      <c r="K323" s="90">
        <f t="shared" si="31"/>
        <v>81</v>
      </c>
      <c r="L323" s="71">
        <f t="shared" si="31"/>
        <v>2708418</v>
      </c>
      <c r="M323" s="71">
        <f t="shared" si="31"/>
        <v>0</v>
      </c>
      <c r="N323" s="71">
        <f t="shared" si="31"/>
        <v>0</v>
      </c>
      <c r="O323" s="71">
        <f t="shared" si="31"/>
        <v>0</v>
      </c>
      <c r="P323" s="71">
        <f t="shared" si="31"/>
        <v>2708418</v>
      </c>
      <c r="Q323" s="71">
        <f t="shared" si="28"/>
        <v>1706.4125504032259</v>
      </c>
      <c r="R323" s="71">
        <f>MAX(R324:R327)</f>
        <v>4245</v>
      </c>
      <c r="S323" s="92" t="s">
        <v>37</v>
      </c>
      <c r="T323" s="81"/>
      <c r="U323" s="81"/>
      <c r="V323" s="81"/>
    </row>
    <row r="324" spans="1:22" ht="25.5">
      <c r="A324" s="31">
        <v>283</v>
      </c>
      <c r="B324" s="66" t="s">
        <v>209</v>
      </c>
      <c r="C324" s="31">
        <v>1970</v>
      </c>
      <c r="D324" s="183">
        <v>2004</v>
      </c>
      <c r="E324" s="183" t="s">
        <v>39</v>
      </c>
      <c r="F324" s="82">
        <v>2</v>
      </c>
      <c r="G324" s="82">
        <v>2</v>
      </c>
      <c r="H324" s="72">
        <v>384.4</v>
      </c>
      <c r="I324" s="72">
        <v>349.2</v>
      </c>
      <c r="J324" s="72">
        <v>349.2</v>
      </c>
      <c r="K324" s="97">
        <v>14</v>
      </c>
      <c r="L324" s="96">
        <v>1058408</v>
      </c>
      <c r="M324" s="96">
        <v>0</v>
      </c>
      <c r="N324" s="96">
        <v>0</v>
      </c>
      <c r="O324" s="96">
        <v>0</v>
      </c>
      <c r="P324" s="96">
        <f>L324</f>
        <v>1058408</v>
      </c>
      <c r="Q324" s="72">
        <f t="shared" si="28"/>
        <v>3030.950744558992</v>
      </c>
      <c r="R324" s="72">
        <v>4245</v>
      </c>
      <c r="S324" s="63" t="s">
        <v>40</v>
      </c>
      <c r="T324" s="81"/>
      <c r="U324" s="81"/>
      <c r="V324" s="81"/>
    </row>
    <row r="325" spans="1:22" ht="25.5">
      <c r="A325" s="31">
        <v>284</v>
      </c>
      <c r="B325" s="66" t="s">
        <v>210</v>
      </c>
      <c r="C325" s="31">
        <v>1971</v>
      </c>
      <c r="D325" s="183"/>
      <c r="E325" s="183" t="s">
        <v>39</v>
      </c>
      <c r="F325" s="82">
        <v>2</v>
      </c>
      <c r="G325" s="82">
        <v>1</v>
      </c>
      <c r="H325" s="72">
        <v>400.2</v>
      </c>
      <c r="I325" s="72">
        <v>370.8</v>
      </c>
      <c r="J325" s="72">
        <v>370.8</v>
      </c>
      <c r="K325" s="97">
        <v>31</v>
      </c>
      <c r="L325" s="96">
        <v>1217340</v>
      </c>
      <c r="M325" s="96">
        <v>0</v>
      </c>
      <c r="N325" s="96">
        <v>0</v>
      </c>
      <c r="O325" s="96">
        <v>0</v>
      </c>
      <c r="P325" s="96">
        <f>L325</f>
        <v>1217340</v>
      </c>
      <c r="Q325" s="72">
        <f t="shared" si="28"/>
        <v>3283.009708737864</v>
      </c>
      <c r="R325" s="72">
        <v>4245</v>
      </c>
      <c r="S325" s="63" t="s">
        <v>40</v>
      </c>
      <c r="T325" s="81"/>
      <c r="U325" s="81"/>
      <c r="V325" s="81"/>
    </row>
    <row r="326" spans="1:22" ht="25.5">
      <c r="A326" s="31">
        <v>285</v>
      </c>
      <c r="B326" s="23" t="s">
        <v>413</v>
      </c>
      <c r="C326" s="31">
        <v>1960</v>
      </c>
      <c r="D326" s="93">
        <v>2003</v>
      </c>
      <c r="E326" s="183" t="s">
        <v>39</v>
      </c>
      <c r="F326" s="121">
        <v>2</v>
      </c>
      <c r="G326" s="93">
        <v>2</v>
      </c>
      <c r="H326" s="73">
        <v>371.4</v>
      </c>
      <c r="I326" s="72">
        <v>345</v>
      </c>
      <c r="J326" s="72">
        <v>345</v>
      </c>
      <c r="K326" s="95">
        <v>17</v>
      </c>
      <c r="L326" s="31">
        <v>208220</v>
      </c>
      <c r="M326" s="96">
        <v>0</v>
      </c>
      <c r="N326" s="96">
        <v>0</v>
      </c>
      <c r="O326" s="96">
        <v>0</v>
      </c>
      <c r="P326" s="96">
        <f>L326</f>
        <v>208220</v>
      </c>
      <c r="Q326" s="72">
        <f t="shared" si="28"/>
        <v>603.536231884058</v>
      </c>
      <c r="R326" s="72">
        <v>1722</v>
      </c>
      <c r="S326" s="63" t="s">
        <v>40</v>
      </c>
      <c r="T326" s="81"/>
      <c r="U326" s="81"/>
      <c r="V326" s="81"/>
    </row>
    <row r="327" spans="1:22" ht="25.5">
      <c r="A327" s="31">
        <v>286</v>
      </c>
      <c r="B327" s="23" t="s">
        <v>414</v>
      </c>
      <c r="C327" s="31">
        <v>1963</v>
      </c>
      <c r="D327" s="93">
        <v>2005</v>
      </c>
      <c r="E327" s="183" t="s">
        <v>39</v>
      </c>
      <c r="F327" s="121">
        <v>2</v>
      </c>
      <c r="G327" s="93">
        <v>2</v>
      </c>
      <c r="H327" s="73">
        <v>567.79999999999995</v>
      </c>
      <c r="I327" s="72">
        <v>522.20000000000005</v>
      </c>
      <c r="J327" s="72">
        <v>522.20000000000005</v>
      </c>
      <c r="K327" s="95">
        <v>19</v>
      </c>
      <c r="L327" s="31">
        <v>224450</v>
      </c>
      <c r="M327" s="96">
        <v>0</v>
      </c>
      <c r="N327" s="96">
        <v>0</v>
      </c>
      <c r="O327" s="96">
        <v>0</v>
      </c>
      <c r="P327" s="96">
        <f>L327</f>
        <v>224450</v>
      </c>
      <c r="Q327" s="72">
        <f t="shared" si="28"/>
        <v>429.81616238988892</v>
      </c>
      <c r="R327" s="72">
        <v>2630</v>
      </c>
      <c r="S327" s="63" t="s">
        <v>40</v>
      </c>
      <c r="T327" s="81"/>
      <c r="U327" s="81"/>
      <c r="V327" s="81"/>
    </row>
    <row r="328" spans="1:22">
      <c r="A328" s="62" t="s">
        <v>349</v>
      </c>
      <c r="B328" s="141"/>
      <c r="C328" s="88" t="s">
        <v>37</v>
      </c>
      <c r="D328" s="88" t="s">
        <v>37</v>
      </c>
      <c r="E328" s="88" t="s">
        <v>37</v>
      </c>
      <c r="F328" s="86" t="s">
        <v>37</v>
      </c>
      <c r="G328" s="86" t="s">
        <v>37</v>
      </c>
      <c r="H328" s="71">
        <f t="shared" ref="H328:P328" si="32">SUM(H329:H334)</f>
        <v>3860.9</v>
      </c>
      <c r="I328" s="71">
        <f t="shared" si="32"/>
        <v>3471.2999999999997</v>
      </c>
      <c r="J328" s="71">
        <f t="shared" si="32"/>
        <v>3471.2999999999997</v>
      </c>
      <c r="K328" s="90">
        <f t="shared" si="32"/>
        <v>202</v>
      </c>
      <c r="L328" s="71">
        <f t="shared" si="32"/>
        <v>10297777</v>
      </c>
      <c r="M328" s="71">
        <f t="shared" si="32"/>
        <v>0</v>
      </c>
      <c r="N328" s="71">
        <f t="shared" si="32"/>
        <v>0</v>
      </c>
      <c r="O328" s="71">
        <f t="shared" si="32"/>
        <v>0</v>
      </c>
      <c r="P328" s="71">
        <f t="shared" si="32"/>
        <v>10297777</v>
      </c>
      <c r="Q328" s="71">
        <f t="shared" si="28"/>
        <v>2966.5476910667476</v>
      </c>
      <c r="R328" s="71">
        <f>MAX(R329:R334)</f>
        <v>6099</v>
      </c>
      <c r="S328" s="88" t="s">
        <v>37</v>
      </c>
      <c r="T328" s="81"/>
      <c r="U328" s="81"/>
      <c r="V328" s="81"/>
    </row>
    <row r="329" spans="1:22" ht="25.5">
      <c r="A329" s="31">
        <v>287</v>
      </c>
      <c r="B329" s="66" t="s">
        <v>211</v>
      </c>
      <c r="C329" s="31">
        <v>1968</v>
      </c>
      <c r="D329" s="31"/>
      <c r="E329" s="183" t="s">
        <v>39</v>
      </c>
      <c r="F329" s="82">
        <v>2</v>
      </c>
      <c r="G329" s="82">
        <v>1</v>
      </c>
      <c r="H329" s="72">
        <v>366.8</v>
      </c>
      <c r="I329" s="72">
        <v>221.3</v>
      </c>
      <c r="J329" s="72">
        <v>221.3</v>
      </c>
      <c r="K329" s="97">
        <v>7</v>
      </c>
      <c r="L329" s="96">
        <v>1110923</v>
      </c>
      <c r="M329" s="96">
        <v>0</v>
      </c>
      <c r="N329" s="96">
        <v>0</v>
      </c>
      <c r="O329" s="96">
        <v>0</v>
      </c>
      <c r="P329" s="96">
        <f t="shared" ref="P329:P334" si="33">L329</f>
        <v>1110923</v>
      </c>
      <c r="Q329" s="72">
        <f t="shared" si="28"/>
        <v>5019.9864437415272</v>
      </c>
      <c r="R329" s="72">
        <v>6099</v>
      </c>
      <c r="S329" s="63" t="s">
        <v>40</v>
      </c>
      <c r="T329" s="81"/>
      <c r="U329" s="81"/>
      <c r="V329" s="81"/>
    </row>
    <row r="330" spans="1:22" ht="25.5">
      <c r="A330" s="31">
        <v>288</v>
      </c>
      <c r="B330" s="66" t="s">
        <v>212</v>
      </c>
      <c r="C330" s="31">
        <v>1970</v>
      </c>
      <c r="D330" s="31"/>
      <c r="E330" s="183" t="s">
        <v>39</v>
      </c>
      <c r="F330" s="82">
        <v>2</v>
      </c>
      <c r="G330" s="82">
        <v>2</v>
      </c>
      <c r="H330" s="72">
        <v>771.3</v>
      </c>
      <c r="I330" s="72">
        <v>714.5</v>
      </c>
      <c r="J330" s="72">
        <v>714.5</v>
      </c>
      <c r="K330" s="97">
        <v>39</v>
      </c>
      <c r="L330" s="96">
        <v>2166363</v>
      </c>
      <c r="M330" s="96">
        <v>0</v>
      </c>
      <c r="N330" s="96">
        <v>0</v>
      </c>
      <c r="O330" s="96">
        <v>0</v>
      </c>
      <c r="P330" s="96">
        <f t="shared" si="33"/>
        <v>2166363</v>
      </c>
      <c r="Q330" s="72">
        <f t="shared" si="28"/>
        <v>3031.998600419874</v>
      </c>
      <c r="R330" s="72">
        <v>3988</v>
      </c>
      <c r="S330" s="63" t="s">
        <v>40</v>
      </c>
      <c r="T330" s="81"/>
      <c r="U330" s="81"/>
      <c r="V330" s="81"/>
    </row>
    <row r="331" spans="1:22" ht="25.5">
      <c r="A331" s="31">
        <v>289</v>
      </c>
      <c r="B331" s="66" t="s">
        <v>213</v>
      </c>
      <c r="C331" s="31">
        <v>1970</v>
      </c>
      <c r="D331" s="31"/>
      <c r="E331" s="183" t="s">
        <v>39</v>
      </c>
      <c r="F331" s="82">
        <v>2</v>
      </c>
      <c r="G331" s="82">
        <v>2</v>
      </c>
      <c r="H331" s="72">
        <v>774.2</v>
      </c>
      <c r="I331" s="72">
        <v>725.2</v>
      </c>
      <c r="J331" s="72">
        <v>725.2</v>
      </c>
      <c r="K331" s="97">
        <v>42</v>
      </c>
      <c r="L331" s="96">
        <v>2198802</v>
      </c>
      <c r="M331" s="96">
        <v>0</v>
      </c>
      <c r="N331" s="96">
        <v>0</v>
      </c>
      <c r="O331" s="96">
        <v>0</v>
      </c>
      <c r="P331" s="96">
        <f t="shared" si="33"/>
        <v>2198802</v>
      </c>
      <c r="Q331" s="72">
        <f t="shared" si="28"/>
        <v>3031.9939327082184</v>
      </c>
      <c r="R331" s="72">
        <v>3988</v>
      </c>
      <c r="S331" s="63" t="s">
        <v>40</v>
      </c>
      <c r="T331" s="81"/>
      <c r="U331" s="81"/>
      <c r="V331" s="81"/>
    </row>
    <row r="332" spans="1:22" ht="25.5">
      <c r="A332" s="31">
        <v>290</v>
      </c>
      <c r="B332" s="66" t="s">
        <v>214</v>
      </c>
      <c r="C332" s="31">
        <v>1973</v>
      </c>
      <c r="D332" s="31"/>
      <c r="E332" s="183" t="s">
        <v>39</v>
      </c>
      <c r="F332" s="82">
        <v>2</v>
      </c>
      <c r="G332" s="82">
        <v>2</v>
      </c>
      <c r="H332" s="72">
        <v>765.5</v>
      </c>
      <c r="I332" s="72">
        <v>705.1</v>
      </c>
      <c r="J332" s="72">
        <v>705.1</v>
      </c>
      <c r="K332" s="97">
        <v>38</v>
      </c>
      <c r="L332" s="96">
        <v>1888255</v>
      </c>
      <c r="M332" s="96">
        <v>0</v>
      </c>
      <c r="N332" s="96">
        <v>0</v>
      </c>
      <c r="O332" s="96">
        <v>0</v>
      </c>
      <c r="P332" s="96">
        <f t="shared" si="33"/>
        <v>1888255</v>
      </c>
      <c r="Q332" s="72">
        <f t="shared" si="28"/>
        <v>2677.9960289320661</v>
      </c>
      <c r="R332" s="72">
        <v>3271</v>
      </c>
      <c r="S332" s="63" t="s">
        <v>40</v>
      </c>
      <c r="T332" s="81"/>
      <c r="U332" s="81"/>
      <c r="V332" s="81"/>
    </row>
    <row r="333" spans="1:22" ht="25.5">
      <c r="A333" s="31">
        <v>291</v>
      </c>
      <c r="B333" s="66" t="s">
        <v>215</v>
      </c>
      <c r="C333" s="31">
        <v>1973</v>
      </c>
      <c r="D333" s="31"/>
      <c r="E333" s="183" t="s">
        <v>39</v>
      </c>
      <c r="F333" s="82">
        <v>2</v>
      </c>
      <c r="G333" s="82">
        <v>2</v>
      </c>
      <c r="H333" s="72">
        <v>761.9</v>
      </c>
      <c r="I333" s="72">
        <v>700.1</v>
      </c>
      <c r="J333" s="72">
        <v>700.1</v>
      </c>
      <c r="K333" s="97">
        <v>37</v>
      </c>
      <c r="L333" s="96">
        <v>2593868</v>
      </c>
      <c r="M333" s="96">
        <v>0</v>
      </c>
      <c r="N333" s="96">
        <v>0</v>
      </c>
      <c r="O333" s="96">
        <v>0</v>
      </c>
      <c r="P333" s="96">
        <f t="shared" si="33"/>
        <v>2593868</v>
      </c>
      <c r="Q333" s="72">
        <f t="shared" si="28"/>
        <v>3704.9964290815597</v>
      </c>
      <c r="R333" s="72">
        <v>4091</v>
      </c>
      <c r="S333" s="63" t="s">
        <v>40</v>
      </c>
      <c r="T333" s="81"/>
      <c r="U333" s="81"/>
      <c r="V333" s="81"/>
    </row>
    <row r="334" spans="1:22" ht="25.5">
      <c r="A334" s="31">
        <v>292</v>
      </c>
      <c r="B334" s="23" t="s">
        <v>327</v>
      </c>
      <c r="C334" s="31">
        <v>1979</v>
      </c>
      <c r="D334" s="88"/>
      <c r="E334" s="183" t="s">
        <v>39</v>
      </c>
      <c r="F334" s="82">
        <v>2</v>
      </c>
      <c r="G334" s="82">
        <v>1</v>
      </c>
      <c r="H334" s="106">
        <v>421.2</v>
      </c>
      <c r="I334" s="106">
        <v>405.1</v>
      </c>
      <c r="J334" s="106">
        <v>405.1</v>
      </c>
      <c r="K334" s="134">
        <v>39</v>
      </c>
      <c r="L334" s="96">
        <v>339566</v>
      </c>
      <c r="M334" s="96">
        <v>0</v>
      </c>
      <c r="N334" s="96">
        <v>0</v>
      </c>
      <c r="O334" s="96">
        <v>0</v>
      </c>
      <c r="P334" s="96">
        <f t="shared" si="33"/>
        <v>339566</v>
      </c>
      <c r="Q334" s="72">
        <f t="shared" si="28"/>
        <v>838.22759812391996</v>
      </c>
      <c r="R334" s="72">
        <v>2439</v>
      </c>
      <c r="S334" s="63" t="s">
        <v>40</v>
      </c>
      <c r="T334" s="81"/>
      <c r="U334" s="81"/>
      <c r="V334" s="81"/>
    </row>
    <row r="335" spans="1:22">
      <c r="A335" s="62" t="s">
        <v>350</v>
      </c>
      <c r="B335" s="66"/>
      <c r="C335" s="88" t="s">
        <v>37</v>
      </c>
      <c r="D335" s="88" t="s">
        <v>37</v>
      </c>
      <c r="E335" s="88" t="s">
        <v>37</v>
      </c>
      <c r="F335" s="86" t="s">
        <v>37</v>
      </c>
      <c r="G335" s="86" t="s">
        <v>37</v>
      </c>
      <c r="H335" s="71">
        <f t="shared" ref="H335:P335" si="34">SUM(H336:H352)</f>
        <v>7186.7</v>
      </c>
      <c r="I335" s="71">
        <f t="shared" si="34"/>
        <v>6640.4000000000005</v>
      </c>
      <c r="J335" s="71">
        <f t="shared" si="34"/>
        <v>6640.4000000000005</v>
      </c>
      <c r="K335" s="90">
        <f t="shared" si="34"/>
        <v>343</v>
      </c>
      <c r="L335" s="71">
        <f t="shared" si="34"/>
        <v>21986864</v>
      </c>
      <c r="M335" s="71">
        <f t="shared" si="34"/>
        <v>0</v>
      </c>
      <c r="N335" s="71">
        <f t="shared" si="34"/>
        <v>0</v>
      </c>
      <c r="O335" s="71">
        <f t="shared" si="34"/>
        <v>0</v>
      </c>
      <c r="P335" s="71">
        <f t="shared" si="34"/>
        <v>21986864</v>
      </c>
      <c r="Q335" s="71">
        <f t="shared" si="28"/>
        <v>3311.0752364315399</v>
      </c>
      <c r="R335" s="71">
        <f>MAX(R336:R352)</f>
        <v>6201</v>
      </c>
      <c r="S335" s="88" t="s">
        <v>37</v>
      </c>
      <c r="T335" s="81"/>
      <c r="U335" s="81"/>
      <c r="V335" s="81"/>
    </row>
    <row r="336" spans="1:22" ht="25.5">
      <c r="A336" s="31">
        <v>293</v>
      </c>
      <c r="B336" s="144" t="s">
        <v>256</v>
      </c>
      <c r="C336" s="100">
        <v>1970</v>
      </c>
      <c r="D336" s="100">
        <v>2015</v>
      </c>
      <c r="E336" s="110" t="s">
        <v>39</v>
      </c>
      <c r="F336" s="111">
        <v>2</v>
      </c>
      <c r="G336" s="111">
        <v>3</v>
      </c>
      <c r="H336" s="123">
        <v>853.4</v>
      </c>
      <c r="I336" s="72">
        <v>723.4</v>
      </c>
      <c r="J336" s="72">
        <v>723.4</v>
      </c>
      <c r="K336" s="97">
        <v>40</v>
      </c>
      <c r="L336" s="96">
        <v>1675392</v>
      </c>
      <c r="M336" s="96">
        <v>0</v>
      </c>
      <c r="N336" s="96">
        <v>0</v>
      </c>
      <c r="O336" s="96">
        <v>0</v>
      </c>
      <c r="P336" s="96">
        <f t="shared" ref="P336:P352" si="35">L336</f>
        <v>1675392</v>
      </c>
      <c r="Q336" s="72">
        <f t="shared" si="28"/>
        <v>2315.9966823334257</v>
      </c>
      <c r="R336" s="72">
        <v>2888</v>
      </c>
      <c r="S336" s="63" t="s">
        <v>40</v>
      </c>
      <c r="T336" s="81"/>
      <c r="U336" s="81"/>
      <c r="V336" s="81"/>
    </row>
    <row r="337" spans="1:22" ht="25.5">
      <c r="A337" s="31">
        <v>294</v>
      </c>
      <c r="B337" s="144" t="s">
        <v>216</v>
      </c>
      <c r="C337" s="31">
        <v>1969</v>
      </c>
      <c r="D337" s="183"/>
      <c r="E337" s="110" t="s">
        <v>39</v>
      </c>
      <c r="F337" s="82">
        <v>2</v>
      </c>
      <c r="G337" s="82">
        <v>1</v>
      </c>
      <c r="H337" s="72">
        <v>321.8</v>
      </c>
      <c r="I337" s="72">
        <v>282.8</v>
      </c>
      <c r="J337" s="72">
        <v>282.8</v>
      </c>
      <c r="K337" s="97">
        <v>26</v>
      </c>
      <c r="L337" s="96">
        <v>1245811</v>
      </c>
      <c r="M337" s="96">
        <v>0</v>
      </c>
      <c r="N337" s="96">
        <v>0</v>
      </c>
      <c r="O337" s="96">
        <v>0</v>
      </c>
      <c r="P337" s="96">
        <f t="shared" si="35"/>
        <v>1245811</v>
      </c>
      <c r="Q337" s="72">
        <f t="shared" si="28"/>
        <v>4405.272277227723</v>
      </c>
      <c r="R337" s="72">
        <v>5178</v>
      </c>
      <c r="S337" s="63" t="s">
        <v>40</v>
      </c>
      <c r="T337" s="81"/>
      <c r="U337" s="81"/>
      <c r="V337" s="81"/>
    </row>
    <row r="338" spans="1:22" ht="25.5">
      <c r="A338" s="31">
        <v>295</v>
      </c>
      <c r="B338" s="144" t="s">
        <v>290</v>
      </c>
      <c r="C338" s="31">
        <v>1972</v>
      </c>
      <c r="D338" s="183"/>
      <c r="E338" s="110" t="s">
        <v>39</v>
      </c>
      <c r="F338" s="82">
        <v>2</v>
      </c>
      <c r="G338" s="82">
        <v>1</v>
      </c>
      <c r="H338" s="72">
        <v>337.2</v>
      </c>
      <c r="I338" s="72">
        <v>286.5</v>
      </c>
      <c r="J338" s="72">
        <v>286.5</v>
      </c>
      <c r="K338" s="97">
        <v>18</v>
      </c>
      <c r="L338" s="96">
        <v>1334516</v>
      </c>
      <c r="M338" s="96">
        <v>0</v>
      </c>
      <c r="N338" s="96">
        <v>0</v>
      </c>
      <c r="O338" s="96">
        <v>0</v>
      </c>
      <c r="P338" s="96">
        <f t="shared" si="35"/>
        <v>1334516</v>
      </c>
      <c r="Q338" s="72">
        <f t="shared" si="28"/>
        <v>4657.9965095986036</v>
      </c>
      <c r="R338" s="72">
        <v>5716</v>
      </c>
      <c r="S338" s="63" t="s">
        <v>40</v>
      </c>
      <c r="T338" s="81"/>
      <c r="U338" s="81"/>
      <c r="V338" s="81"/>
    </row>
    <row r="339" spans="1:22" ht="25.5">
      <c r="A339" s="31">
        <v>296</v>
      </c>
      <c r="B339" s="144" t="s">
        <v>217</v>
      </c>
      <c r="C339" s="31">
        <v>1964</v>
      </c>
      <c r="D339" s="183"/>
      <c r="E339" s="110" t="s">
        <v>39</v>
      </c>
      <c r="F339" s="82">
        <v>2</v>
      </c>
      <c r="G339" s="82">
        <v>1</v>
      </c>
      <c r="H339" s="72">
        <v>354</v>
      </c>
      <c r="I339" s="72">
        <v>323</v>
      </c>
      <c r="J339" s="72">
        <v>323</v>
      </c>
      <c r="K339" s="97">
        <v>20</v>
      </c>
      <c r="L339" s="96">
        <v>1621460</v>
      </c>
      <c r="M339" s="96">
        <v>0</v>
      </c>
      <c r="N339" s="96">
        <v>0</v>
      </c>
      <c r="O339" s="96">
        <v>0</v>
      </c>
      <c r="P339" s="96">
        <f t="shared" si="35"/>
        <v>1621460</v>
      </c>
      <c r="Q339" s="72">
        <f t="shared" si="28"/>
        <v>5020</v>
      </c>
      <c r="R339" s="72">
        <v>6099</v>
      </c>
      <c r="S339" s="63" t="s">
        <v>40</v>
      </c>
      <c r="T339" s="81"/>
      <c r="U339" s="81"/>
      <c r="V339" s="81"/>
    </row>
    <row r="340" spans="1:22" ht="25.5">
      <c r="A340" s="31">
        <v>297</v>
      </c>
      <c r="B340" s="144" t="s">
        <v>218</v>
      </c>
      <c r="C340" s="31">
        <v>1965</v>
      </c>
      <c r="D340" s="183"/>
      <c r="E340" s="110" t="s">
        <v>39</v>
      </c>
      <c r="F340" s="82">
        <v>2</v>
      </c>
      <c r="G340" s="82">
        <v>1</v>
      </c>
      <c r="H340" s="72">
        <v>352</v>
      </c>
      <c r="I340" s="72">
        <v>321</v>
      </c>
      <c r="J340" s="72">
        <v>321</v>
      </c>
      <c r="K340" s="97">
        <v>22</v>
      </c>
      <c r="L340" s="96">
        <v>1611420</v>
      </c>
      <c r="M340" s="96">
        <v>0</v>
      </c>
      <c r="N340" s="96">
        <v>0</v>
      </c>
      <c r="O340" s="96">
        <v>0</v>
      </c>
      <c r="P340" s="96">
        <f t="shared" si="35"/>
        <v>1611420</v>
      </c>
      <c r="Q340" s="72">
        <f t="shared" si="28"/>
        <v>5020</v>
      </c>
      <c r="R340" s="72">
        <v>6099</v>
      </c>
      <c r="S340" s="63" t="s">
        <v>40</v>
      </c>
      <c r="T340" s="81"/>
      <c r="U340" s="81"/>
      <c r="V340" s="81"/>
    </row>
    <row r="341" spans="1:22" ht="25.5">
      <c r="A341" s="31">
        <v>298</v>
      </c>
      <c r="B341" s="66" t="s">
        <v>219</v>
      </c>
      <c r="C341" s="121">
        <v>1966</v>
      </c>
      <c r="D341" s="31"/>
      <c r="E341" s="183" t="s">
        <v>39</v>
      </c>
      <c r="F341" s="94">
        <v>2</v>
      </c>
      <c r="G341" s="94">
        <v>2</v>
      </c>
      <c r="H341" s="124">
        <v>516</v>
      </c>
      <c r="I341" s="124">
        <v>493.3</v>
      </c>
      <c r="J341" s="124">
        <v>493.3</v>
      </c>
      <c r="K341" s="122">
        <v>16</v>
      </c>
      <c r="L341" s="96">
        <v>1935213</v>
      </c>
      <c r="M341" s="96">
        <v>0</v>
      </c>
      <c r="N341" s="96">
        <v>0</v>
      </c>
      <c r="O341" s="96">
        <v>0</v>
      </c>
      <c r="P341" s="96">
        <f t="shared" si="35"/>
        <v>1935213</v>
      </c>
      <c r="Q341" s="72">
        <f t="shared" si="28"/>
        <v>3922.9941212244071</v>
      </c>
      <c r="R341" s="72">
        <v>5850</v>
      </c>
      <c r="S341" s="63" t="s">
        <v>40</v>
      </c>
      <c r="T341" s="81"/>
      <c r="U341" s="81"/>
      <c r="V341" s="81"/>
    </row>
    <row r="342" spans="1:22" ht="25.5">
      <c r="A342" s="31">
        <v>299</v>
      </c>
      <c r="B342" s="66" t="s">
        <v>220</v>
      </c>
      <c r="C342" s="121">
        <v>1957</v>
      </c>
      <c r="D342" s="31"/>
      <c r="E342" s="183" t="s">
        <v>39</v>
      </c>
      <c r="F342" s="94">
        <v>2</v>
      </c>
      <c r="G342" s="94">
        <v>2</v>
      </c>
      <c r="H342" s="124">
        <v>391</v>
      </c>
      <c r="I342" s="124">
        <v>384.6</v>
      </c>
      <c r="J342" s="124">
        <v>384.6</v>
      </c>
      <c r="K342" s="122">
        <v>8</v>
      </c>
      <c r="L342" s="96">
        <v>1508784</v>
      </c>
      <c r="M342" s="96">
        <v>0</v>
      </c>
      <c r="N342" s="96">
        <v>0</v>
      </c>
      <c r="O342" s="96">
        <v>0</v>
      </c>
      <c r="P342" s="96">
        <f t="shared" si="35"/>
        <v>1508784</v>
      </c>
      <c r="Q342" s="72">
        <f t="shared" si="28"/>
        <v>3922.9953198127923</v>
      </c>
      <c r="R342" s="72">
        <v>5850</v>
      </c>
      <c r="S342" s="63" t="s">
        <v>40</v>
      </c>
      <c r="T342" s="81"/>
      <c r="U342" s="81"/>
      <c r="V342" s="81"/>
    </row>
    <row r="343" spans="1:22" ht="25.5">
      <c r="A343" s="31">
        <v>300</v>
      </c>
      <c r="B343" s="66" t="s">
        <v>221</v>
      </c>
      <c r="C343" s="121">
        <v>1964</v>
      </c>
      <c r="D343" s="31"/>
      <c r="E343" s="183" t="s">
        <v>39</v>
      </c>
      <c r="F343" s="94">
        <v>2</v>
      </c>
      <c r="G343" s="94">
        <v>2</v>
      </c>
      <c r="H343" s="124">
        <v>398.3</v>
      </c>
      <c r="I343" s="124">
        <v>378.6</v>
      </c>
      <c r="J343" s="124">
        <v>378.6</v>
      </c>
      <c r="K343" s="122">
        <v>19</v>
      </c>
      <c r="L343" s="96">
        <v>1224391</v>
      </c>
      <c r="M343" s="96">
        <v>0</v>
      </c>
      <c r="N343" s="96">
        <v>0</v>
      </c>
      <c r="O343" s="96">
        <v>0</v>
      </c>
      <c r="P343" s="96">
        <f t="shared" si="35"/>
        <v>1224391</v>
      </c>
      <c r="Q343" s="72">
        <f t="shared" si="28"/>
        <v>3233.9963021658741</v>
      </c>
      <c r="R343" s="72">
        <v>4750</v>
      </c>
      <c r="S343" s="63" t="s">
        <v>40</v>
      </c>
      <c r="T343" s="81"/>
      <c r="U343" s="81"/>
      <c r="V343" s="81"/>
    </row>
    <row r="344" spans="1:22" ht="25.5">
      <c r="A344" s="31">
        <v>301</v>
      </c>
      <c r="B344" s="66" t="s">
        <v>222</v>
      </c>
      <c r="C344" s="121">
        <v>1967</v>
      </c>
      <c r="D344" s="31"/>
      <c r="E344" s="183" t="s">
        <v>39</v>
      </c>
      <c r="F344" s="94">
        <v>2</v>
      </c>
      <c r="G344" s="94">
        <v>2</v>
      </c>
      <c r="H344" s="124">
        <v>339.5</v>
      </c>
      <c r="I344" s="124">
        <v>327.9</v>
      </c>
      <c r="J344" s="124">
        <v>327.9</v>
      </c>
      <c r="K344" s="122">
        <v>10</v>
      </c>
      <c r="L344" s="96">
        <v>1060427</v>
      </c>
      <c r="M344" s="96">
        <v>0</v>
      </c>
      <c r="N344" s="96">
        <v>0</v>
      </c>
      <c r="O344" s="96">
        <v>0</v>
      </c>
      <c r="P344" s="96">
        <f t="shared" si="35"/>
        <v>1060427</v>
      </c>
      <c r="Q344" s="72">
        <f t="shared" si="28"/>
        <v>3233.9951204635563</v>
      </c>
      <c r="R344" s="72">
        <v>4750</v>
      </c>
      <c r="S344" s="63" t="s">
        <v>40</v>
      </c>
      <c r="T344" s="81"/>
      <c r="U344" s="81"/>
      <c r="V344" s="81"/>
    </row>
    <row r="345" spans="1:22" ht="25.5">
      <c r="A345" s="31">
        <v>302</v>
      </c>
      <c r="B345" s="66" t="s">
        <v>223</v>
      </c>
      <c r="C345" s="121">
        <v>1967</v>
      </c>
      <c r="D345" s="31"/>
      <c r="E345" s="183" t="s">
        <v>39</v>
      </c>
      <c r="F345" s="94">
        <v>2</v>
      </c>
      <c r="G345" s="94">
        <v>2</v>
      </c>
      <c r="H345" s="124">
        <v>388.3</v>
      </c>
      <c r="I345" s="124">
        <v>354.5</v>
      </c>
      <c r="J345" s="124">
        <v>354.5</v>
      </c>
      <c r="K345" s="122">
        <v>23</v>
      </c>
      <c r="L345" s="96">
        <v>1544908</v>
      </c>
      <c r="M345" s="96">
        <v>0</v>
      </c>
      <c r="N345" s="96">
        <v>0</v>
      </c>
      <c r="O345" s="96">
        <v>0</v>
      </c>
      <c r="P345" s="96">
        <f t="shared" si="35"/>
        <v>1544908</v>
      </c>
      <c r="Q345" s="72">
        <f t="shared" ref="Q345:Q408" si="36">L345/I345</f>
        <v>4357.9915373765871</v>
      </c>
      <c r="R345" s="72">
        <v>6201</v>
      </c>
      <c r="S345" s="63" t="s">
        <v>40</v>
      </c>
      <c r="T345" s="81"/>
      <c r="U345" s="81"/>
      <c r="V345" s="81"/>
    </row>
    <row r="346" spans="1:22" ht="25.5">
      <c r="A346" s="31">
        <v>303</v>
      </c>
      <c r="B346" s="66" t="s">
        <v>224</v>
      </c>
      <c r="C346" s="121">
        <v>1981</v>
      </c>
      <c r="D346" s="31"/>
      <c r="E346" s="183" t="s">
        <v>39</v>
      </c>
      <c r="F346" s="94">
        <v>2</v>
      </c>
      <c r="G346" s="94">
        <v>3</v>
      </c>
      <c r="H346" s="124">
        <v>911.1</v>
      </c>
      <c r="I346" s="124">
        <v>839.2</v>
      </c>
      <c r="J346" s="124">
        <v>839.2</v>
      </c>
      <c r="K346" s="122">
        <v>36</v>
      </c>
      <c r="L346" s="96">
        <v>2212968</v>
      </c>
      <c r="M346" s="96">
        <v>0</v>
      </c>
      <c r="N346" s="96">
        <v>0</v>
      </c>
      <c r="O346" s="96">
        <v>0</v>
      </c>
      <c r="P346" s="96">
        <f t="shared" si="35"/>
        <v>2212968</v>
      </c>
      <c r="Q346" s="72">
        <f t="shared" si="36"/>
        <v>2636.9971401334601</v>
      </c>
      <c r="R346" s="72">
        <v>3830</v>
      </c>
      <c r="S346" s="63" t="s">
        <v>40</v>
      </c>
      <c r="T346" s="81"/>
      <c r="U346" s="81"/>
      <c r="V346" s="81"/>
    </row>
    <row r="347" spans="1:22" ht="25.5">
      <c r="A347" s="31">
        <v>304</v>
      </c>
      <c r="B347" s="143" t="s">
        <v>310</v>
      </c>
      <c r="C347" s="31">
        <v>1964</v>
      </c>
      <c r="D347" s="93"/>
      <c r="E347" s="183" t="s">
        <v>39</v>
      </c>
      <c r="F347" s="94">
        <v>2</v>
      </c>
      <c r="G347" s="85">
        <v>1</v>
      </c>
      <c r="H347" s="73">
        <v>222.4</v>
      </c>
      <c r="I347" s="72">
        <v>204.3</v>
      </c>
      <c r="J347" s="72">
        <v>204.3</v>
      </c>
      <c r="K347" s="95">
        <v>4</v>
      </c>
      <c r="L347" s="96">
        <v>860144</v>
      </c>
      <c r="M347" s="96">
        <v>0</v>
      </c>
      <c r="N347" s="96">
        <v>0</v>
      </c>
      <c r="O347" s="96">
        <v>0</v>
      </c>
      <c r="P347" s="96">
        <f t="shared" si="35"/>
        <v>860144</v>
      </c>
      <c r="Q347" s="72">
        <f t="shared" si="36"/>
        <v>4210.2006852667646</v>
      </c>
      <c r="R347" s="72">
        <v>4730</v>
      </c>
      <c r="S347" s="63" t="s">
        <v>40</v>
      </c>
      <c r="T347" s="81"/>
      <c r="U347" s="81"/>
      <c r="V347" s="81"/>
    </row>
    <row r="348" spans="1:22" ht="25.5">
      <c r="A348" s="31">
        <v>305</v>
      </c>
      <c r="B348" s="143" t="s">
        <v>311</v>
      </c>
      <c r="C348" s="100">
        <v>1917</v>
      </c>
      <c r="D348" s="100"/>
      <c r="E348" s="110" t="s">
        <v>39</v>
      </c>
      <c r="F348" s="111">
        <v>2</v>
      </c>
      <c r="G348" s="111">
        <v>1</v>
      </c>
      <c r="H348" s="109">
        <v>322.89999999999998</v>
      </c>
      <c r="I348" s="109">
        <v>309</v>
      </c>
      <c r="J348" s="109">
        <v>309</v>
      </c>
      <c r="K348" s="103">
        <v>19</v>
      </c>
      <c r="L348" s="96">
        <v>499831</v>
      </c>
      <c r="M348" s="96">
        <v>0</v>
      </c>
      <c r="N348" s="96">
        <v>0</v>
      </c>
      <c r="O348" s="96">
        <v>0</v>
      </c>
      <c r="P348" s="96">
        <f t="shared" si="35"/>
        <v>499831</v>
      </c>
      <c r="Q348" s="72">
        <f t="shared" si="36"/>
        <v>1617.5760517799354</v>
      </c>
      <c r="R348" s="72">
        <v>2150</v>
      </c>
      <c r="S348" s="63" t="s">
        <v>40</v>
      </c>
      <c r="T348" s="81"/>
      <c r="U348" s="81"/>
      <c r="V348" s="81"/>
    </row>
    <row r="349" spans="1:22" ht="25.5">
      <c r="A349" s="31">
        <v>306</v>
      </c>
      <c r="B349" s="23" t="s">
        <v>415</v>
      </c>
      <c r="C349" s="31">
        <v>1917</v>
      </c>
      <c r="D349" s="93">
        <v>2008</v>
      </c>
      <c r="E349" s="183" t="s">
        <v>39</v>
      </c>
      <c r="F349" s="121">
        <v>2</v>
      </c>
      <c r="G349" s="93">
        <v>1</v>
      </c>
      <c r="H349" s="73">
        <v>292.7</v>
      </c>
      <c r="I349" s="72">
        <v>277.5</v>
      </c>
      <c r="J349" s="72">
        <v>277.5</v>
      </c>
      <c r="K349" s="95">
        <v>22</v>
      </c>
      <c r="L349" s="96">
        <v>640192</v>
      </c>
      <c r="M349" s="96">
        <v>0</v>
      </c>
      <c r="N349" s="96">
        <v>0</v>
      </c>
      <c r="O349" s="96">
        <v>0</v>
      </c>
      <c r="P349" s="96">
        <f t="shared" si="35"/>
        <v>640192</v>
      </c>
      <c r="Q349" s="72">
        <f t="shared" si="36"/>
        <v>2306.9981981981982</v>
      </c>
      <c r="R349" s="72">
        <v>2879</v>
      </c>
      <c r="S349" s="63" t="s">
        <v>40</v>
      </c>
      <c r="T349" s="81"/>
      <c r="U349" s="81"/>
      <c r="V349" s="81"/>
    </row>
    <row r="350" spans="1:22" ht="25.5">
      <c r="A350" s="31">
        <v>307</v>
      </c>
      <c r="B350" s="23" t="s">
        <v>416</v>
      </c>
      <c r="C350" s="31">
        <v>1965</v>
      </c>
      <c r="D350" s="93"/>
      <c r="E350" s="183" t="s">
        <v>39</v>
      </c>
      <c r="F350" s="121">
        <v>2</v>
      </c>
      <c r="G350" s="93">
        <v>1</v>
      </c>
      <c r="H350" s="73">
        <v>357.6</v>
      </c>
      <c r="I350" s="72">
        <v>351.6</v>
      </c>
      <c r="J350" s="72">
        <v>351.6</v>
      </c>
      <c r="K350" s="95">
        <v>22</v>
      </c>
      <c r="L350" s="96">
        <v>772812</v>
      </c>
      <c r="M350" s="96">
        <v>0</v>
      </c>
      <c r="N350" s="96">
        <v>0</v>
      </c>
      <c r="O350" s="96">
        <v>0</v>
      </c>
      <c r="P350" s="96">
        <f t="shared" si="35"/>
        <v>772812</v>
      </c>
      <c r="Q350" s="72">
        <f t="shared" si="36"/>
        <v>2197.9863481228667</v>
      </c>
      <c r="R350" s="72">
        <v>4082</v>
      </c>
      <c r="S350" s="63" t="s">
        <v>40</v>
      </c>
      <c r="T350" s="81"/>
      <c r="U350" s="81"/>
      <c r="V350" s="81"/>
    </row>
    <row r="351" spans="1:22" ht="25.5">
      <c r="A351" s="31">
        <v>308</v>
      </c>
      <c r="B351" s="23" t="s">
        <v>417</v>
      </c>
      <c r="C351" s="31">
        <v>1963</v>
      </c>
      <c r="D351" s="93"/>
      <c r="E351" s="183" t="s">
        <v>39</v>
      </c>
      <c r="F351" s="121">
        <v>2</v>
      </c>
      <c r="G351" s="93">
        <v>2</v>
      </c>
      <c r="H351" s="73">
        <v>416.6</v>
      </c>
      <c r="I351" s="72">
        <v>390.3</v>
      </c>
      <c r="J351" s="72">
        <v>390.3</v>
      </c>
      <c r="K351" s="95">
        <v>15</v>
      </c>
      <c r="L351" s="96">
        <v>1124821</v>
      </c>
      <c r="M351" s="96">
        <v>0</v>
      </c>
      <c r="N351" s="96">
        <v>0</v>
      </c>
      <c r="O351" s="96">
        <v>0</v>
      </c>
      <c r="P351" s="96">
        <f t="shared" si="35"/>
        <v>1124821</v>
      </c>
      <c r="Q351" s="72">
        <f t="shared" si="36"/>
        <v>2881.9395336920315</v>
      </c>
      <c r="R351" s="72">
        <v>4799</v>
      </c>
      <c r="S351" s="63" t="s">
        <v>40</v>
      </c>
      <c r="T351" s="81"/>
      <c r="U351" s="81"/>
      <c r="V351" s="81"/>
    </row>
    <row r="352" spans="1:22" ht="25.5">
      <c r="A352" s="31">
        <v>309</v>
      </c>
      <c r="B352" s="23" t="s">
        <v>418</v>
      </c>
      <c r="C352" s="31">
        <v>1963</v>
      </c>
      <c r="D352" s="93"/>
      <c r="E352" s="183" t="s">
        <v>39</v>
      </c>
      <c r="F352" s="121">
        <v>2</v>
      </c>
      <c r="G352" s="93">
        <v>2</v>
      </c>
      <c r="H352" s="73">
        <v>411.9</v>
      </c>
      <c r="I352" s="72">
        <v>392.9</v>
      </c>
      <c r="J352" s="72">
        <v>392.9</v>
      </c>
      <c r="K352" s="95">
        <v>23</v>
      </c>
      <c r="L352" s="96">
        <v>1113774</v>
      </c>
      <c r="M352" s="96">
        <v>0</v>
      </c>
      <c r="N352" s="96">
        <v>0</v>
      </c>
      <c r="O352" s="96">
        <v>0</v>
      </c>
      <c r="P352" s="96">
        <f t="shared" si="35"/>
        <v>1113774</v>
      </c>
      <c r="Q352" s="72">
        <f t="shared" si="36"/>
        <v>2834.7518452532454</v>
      </c>
      <c r="R352" s="72">
        <v>4799</v>
      </c>
      <c r="S352" s="63" t="s">
        <v>40</v>
      </c>
      <c r="T352" s="81"/>
      <c r="U352" s="81"/>
      <c r="V352" s="81"/>
    </row>
    <row r="353" spans="1:22">
      <c r="A353" s="62" t="s">
        <v>351</v>
      </c>
      <c r="B353" s="66"/>
      <c r="C353" s="88" t="s">
        <v>37</v>
      </c>
      <c r="D353" s="89" t="s">
        <v>37</v>
      </c>
      <c r="E353" s="89" t="s">
        <v>37</v>
      </c>
      <c r="F353" s="86" t="s">
        <v>37</v>
      </c>
      <c r="G353" s="86" t="s">
        <v>37</v>
      </c>
      <c r="H353" s="71">
        <f t="shared" ref="H353:P353" si="37">SUM(H354:H356)</f>
        <v>1203.4000000000001</v>
      </c>
      <c r="I353" s="71">
        <f t="shared" si="37"/>
        <v>963.89999999999986</v>
      </c>
      <c r="J353" s="71">
        <f t="shared" si="37"/>
        <v>963.89999999999986</v>
      </c>
      <c r="K353" s="90">
        <f t="shared" si="37"/>
        <v>60</v>
      </c>
      <c r="L353" s="71">
        <f t="shared" si="37"/>
        <v>3856305</v>
      </c>
      <c r="M353" s="71">
        <f t="shared" si="37"/>
        <v>0</v>
      </c>
      <c r="N353" s="71">
        <f t="shared" si="37"/>
        <v>0</v>
      </c>
      <c r="O353" s="71">
        <f t="shared" si="37"/>
        <v>0</v>
      </c>
      <c r="P353" s="71">
        <f t="shared" si="37"/>
        <v>3856305</v>
      </c>
      <c r="Q353" s="71">
        <f t="shared" si="36"/>
        <v>4000.7314036725807</v>
      </c>
      <c r="R353" s="71">
        <f>MAX(R354:R356)</f>
        <v>6264</v>
      </c>
      <c r="S353" s="92" t="s">
        <v>37</v>
      </c>
      <c r="T353" s="81"/>
      <c r="U353" s="81"/>
      <c r="V353" s="81"/>
    </row>
    <row r="354" spans="1:22" ht="25.5">
      <c r="A354" s="31">
        <v>310</v>
      </c>
      <c r="B354" s="146" t="s">
        <v>259</v>
      </c>
      <c r="C354" s="100">
        <v>1960</v>
      </c>
      <c r="D354" s="100"/>
      <c r="E354" s="110" t="s">
        <v>271</v>
      </c>
      <c r="F354" s="111">
        <v>2</v>
      </c>
      <c r="G354" s="111">
        <v>2</v>
      </c>
      <c r="H354" s="123">
        <v>408.5</v>
      </c>
      <c r="I354" s="123">
        <v>336.2</v>
      </c>
      <c r="J354" s="123">
        <v>336.2</v>
      </c>
      <c r="K354" s="103">
        <v>25</v>
      </c>
      <c r="L354" s="96">
        <v>1504746</v>
      </c>
      <c r="M354" s="109">
        <v>0</v>
      </c>
      <c r="N354" s="109">
        <v>0</v>
      </c>
      <c r="O354" s="109">
        <v>0</v>
      </c>
      <c r="P354" s="96">
        <v>1504746</v>
      </c>
      <c r="Q354" s="72">
        <f t="shared" si="36"/>
        <v>4475.7465794170139</v>
      </c>
      <c r="R354" s="72">
        <v>6264</v>
      </c>
      <c r="S354" s="104" t="s">
        <v>40</v>
      </c>
      <c r="T354" s="81"/>
      <c r="U354" s="81"/>
      <c r="V354" s="81"/>
    </row>
    <row r="355" spans="1:22" ht="25.5">
      <c r="A355" s="31">
        <v>311</v>
      </c>
      <c r="B355" s="146" t="s">
        <v>260</v>
      </c>
      <c r="C355" s="100">
        <v>1968</v>
      </c>
      <c r="D355" s="100"/>
      <c r="E355" s="110" t="s">
        <v>271</v>
      </c>
      <c r="F355" s="111">
        <v>2</v>
      </c>
      <c r="G355" s="111">
        <v>1</v>
      </c>
      <c r="H355" s="123">
        <v>540.4</v>
      </c>
      <c r="I355" s="123">
        <v>395.9</v>
      </c>
      <c r="J355" s="138">
        <v>395.9</v>
      </c>
      <c r="K355" s="103">
        <v>24</v>
      </c>
      <c r="L355" s="96">
        <v>1460513</v>
      </c>
      <c r="M355" s="109">
        <v>0</v>
      </c>
      <c r="N355" s="109">
        <v>0</v>
      </c>
      <c r="O355" s="109">
        <v>0</v>
      </c>
      <c r="P355" s="96">
        <v>1460513</v>
      </c>
      <c r="Q355" s="72">
        <f t="shared" si="36"/>
        <v>3689.0957312452642</v>
      </c>
      <c r="R355" s="72">
        <v>5467</v>
      </c>
      <c r="S355" s="104" t="s">
        <v>40</v>
      </c>
      <c r="T355" s="81"/>
      <c r="U355" s="81"/>
      <c r="V355" s="81"/>
    </row>
    <row r="356" spans="1:22" ht="25.5">
      <c r="A356" s="31">
        <v>312</v>
      </c>
      <c r="B356" s="146" t="s">
        <v>257</v>
      </c>
      <c r="C356" s="100">
        <v>1970</v>
      </c>
      <c r="D356" s="100"/>
      <c r="E356" s="110" t="s">
        <v>271</v>
      </c>
      <c r="F356" s="111">
        <v>2</v>
      </c>
      <c r="G356" s="111">
        <v>2</v>
      </c>
      <c r="H356" s="123">
        <v>254.5</v>
      </c>
      <c r="I356" s="123">
        <v>231.8</v>
      </c>
      <c r="J356" s="138">
        <v>231.8</v>
      </c>
      <c r="K356" s="103">
        <v>11</v>
      </c>
      <c r="L356" s="96">
        <v>891046</v>
      </c>
      <c r="M356" s="109">
        <v>0</v>
      </c>
      <c r="N356" s="109">
        <v>0</v>
      </c>
      <c r="O356" s="109">
        <v>0</v>
      </c>
      <c r="P356" s="96">
        <v>891046</v>
      </c>
      <c r="Q356" s="72">
        <f t="shared" si="36"/>
        <v>3844.0293356341672</v>
      </c>
      <c r="R356" s="72">
        <v>5467</v>
      </c>
      <c r="S356" s="104" t="s">
        <v>40</v>
      </c>
      <c r="T356" s="81"/>
      <c r="U356" s="81"/>
      <c r="V356" s="81"/>
    </row>
    <row r="357" spans="1:22">
      <c r="A357" s="62" t="s">
        <v>352</v>
      </c>
      <c r="B357" s="66"/>
      <c r="C357" s="88" t="s">
        <v>37</v>
      </c>
      <c r="D357" s="89" t="s">
        <v>37</v>
      </c>
      <c r="E357" s="89" t="s">
        <v>37</v>
      </c>
      <c r="F357" s="86" t="s">
        <v>37</v>
      </c>
      <c r="G357" s="86" t="s">
        <v>37</v>
      </c>
      <c r="H357" s="71">
        <f t="shared" ref="H357:P357" si="38">SUM(H358:H368)</f>
        <v>4445.2</v>
      </c>
      <c r="I357" s="71">
        <f t="shared" si="38"/>
        <v>3319.4</v>
      </c>
      <c r="J357" s="71">
        <f t="shared" si="38"/>
        <v>3319.4</v>
      </c>
      <c r="K357" s="90">
        <f t="shared" si="38"/>
        <v>203</v>
      </c>
      <c r="L357" s="71">
        <f t="shared" si="38"/>
        <v>9032692</v>
      </c>
      <c r="M357" s="71">
        <f t="shared" si="38"/>
        <v>0</v>
      </c>
      <c r="N357" s="71">
        <f t="shared" si="38"/>
        <v>0</v>
      </c>
      <c r="O357" s="71">
        <f t="shared" si="38"/>
        <v>0</v>
      </c>
      <c r="P357" s="71">
        <f t="shared" si="38"/>
        <v>9032692</v>
      </c>
      <c r="Q357" s="71">
        <f t="shared" si="36"/>
        <v>2721.1821413508465</v>
      </c>
      <c r="R357" s="71">
        <f>MAX(R358:R368)</f>
        <v>5850</v>
      </c>
      <c r="S357" s="92" t="s">
        <v>37</v>
      </c>
      <c r="T357" s="81"/>
      <c r="U357" s="81"/>
      <c r="V357" s="81"/>
    </row>
    <row r="358" spans="1:22" ht="25.5">
      <c r="A358" s="31">
        <v>313</v>
      </c>
      <c r="B358" s="66" t="s">
        <v>258</v>
      </c>
      <c r="C358" s="93">
        <v>1967</v>
      </c>
      <c r="D358" s="93">
        <v>2009</v>
      </c>
      <c r="E358" s="183" t="s">
        <v>39</v>
      </c>
      <c r="F358" s="94">
        <v>2</v>
      </c>
      <c r="G358" s="85">
        <v>3</v>
      </c>
      <c r="H358" s="139">
        <v>864.8</v>
      </c>
      <c r="I358" s="116">
        <v>580.79999999999995</v>
      </c>
      <c r="J358" s="72">
        <v>580.79999999999995</v>
      </c>
      <c r="K358" s="95">
        <v>53</v>
      </c>
      <c r="L358" s="96">
        <v>2894705</v>
      </c>
      <c r="M358" s="96">
        <v>0</v>
      </c>
      <c r="N358" s="96">
        <v>0</v>
      </c>
      <c r="O358" s="96">
        <v>0</v>
      </c>
      <c r="P358" s="96">
        <f t="shared" ref="P358:P368" si="39">L358</f>
        <v>2894705</v>
      </c>
      <c r="Q358" s="72">
        <f t="shared" si="36"/>
        <v>4983.9962121212129</v>
      </c>
      <c r="R358" s="72">
        <v>5739</v>
      </c>
      <c r="S358" s="63" t="s">
        <v>40</v>
      </c>
      <c r="T358" s="81"/>
      <c r="U358" s="81"/>
      <c r="V358" s="81"/>
    </row>
    <row r="359" spans="1:22" ht="25.5">
      <c r="A359" s="31">
        <v>314</v>
      </c>
      <c r="B359" s="66" t="s">
        <v>225</v>
      </c>
      <c r="C359" s="31">
        <v>1917</v>
      </c>
      <c r="D359" s="93">
        <v>2009</v>
      </c>
      <c r="E359" s="183" t="s">
        <v>39</v>
      </c>
      <c r="F359" s="94">
        <v>2</v>
      </c>
      <c r="G359" s="85">
        <v>3</v>
      </c>
      <c r="H359" s="140">
        <v>337.3</v>
      </c>
      <c r="I359" s="116">
        <v>217.8</v>
      </c>
      <c r="J359" s="72">
        <v>217.8</v>
      </c>
      <c r="K359" s="95">
        <v>14</v>
      </c>
      <c r="L359" s="96">
        <v>1042389</v>
      </c>
      <c r="M359" s="96">
        <v>0</v>
      </c>
      <c r="N359" s="96">
        <v>0</v>
      </c>
      <c r="O359" s="96">
        <v>0</v>
      </c>
      <c r="P359" s="96">
        <f t="shared" si="39"/>
        <v>1042389</v>
      </c>
      <c r="Q359" s="72">
        <f t="shared" si="36"/>
        <v>4785.9917355371899</v>
      </c>
      <c r="R359" s="72">
        <v>5850</v>
      </c>
      <c r="S359" s="63" t="s">
        <v>40</v>
      </c>
      <c r="T359" s="81"/>
      <c r="U359" s="81"/>
      <c r="V359" s="81"/>
    </row>
    <row r="360" spans="1:22" ht="25.5">
      <c r="A360" s="31">
        <v>315</v>
      </c>
      <c r="B360" s="66" t="s">
        <v>226</v>
      </c>
      <c r="C360" s="31">
        <v>1917</v>
      </c>
      <c r="D360" s="93">
        <v>2011</v>
      </c>
      <c r="E360" s="183" t="s">
        <v>39</v>
      </c>
      <c r="F360" s="94">
        <v>2</v>
      </c>
      <c r="G360" s="85">
        <v>1</v>
      </c>
      <c r="H360" s="140">
        <v>257.8</v>
      </c>
      <c r="I360" s="116">
        <v>227.3</v>
      </c>
      <c r="J360" s="72">
        <v>227.3</v>
      </c>
      <c r="K360" s="95">
        <v>13</v>
      </c>
      <c r="L360" s="96">
        <v>499831</v>
      </c>
      <c r="M360" s="96">
        <v>0</v>
      </c>
      <c r="N360" s="96">
        <v>0</v>
      </c>
      <c r="O360" s="96">
        <v>0</v>
      </c>
      <c r="P360" s="96">
        <f t="shared" si="39"/>
        <v>499831</v>
      </c>
      <c r="Q360" s="72">
        <f t="shared" si="36"/>
        <v>2198.9925208974923</v>
      </c>
      <c r="R360" s="72">
        <v>2831</v>
      </c>
      <c r="S360" s="63" t="s">
        <v>40</v>
      </c>
      <c r="T360" s="81"/>
      <c r="U360" s="81"/>
      <c r="V360" s="81"/>
    </row>
    <row r="361" spans="1:22" ht="25.5">
      <c r="A361" s="31">
        <v>316</v>
      </c>
      <c r="B361" s="66" t="s">
        <v>227</v>
      </c>
      <c r="C361" s="31">
        <v>1954</v>
      </c>
      <c r="D361" s="93"/>
      <c r="E361" s="183" t="s">
        <v>39</v>
      </c>
      <c r="F361" s="94">
        <v>2</v>
      </c>
      <c r="G361" s="85">
        <v>2</v>
      </c>
      <c r="H361" s="140">
        <v>472.9</v>
      </c>
      <c r="I361" s="116">
        <v>376.5</v>
      </c>
      <c r="J361" s="72">
        <v>376.5</v>
      </c>
      <c r="K361" s="95">
        <v>14</v>
      </c>
      <c r="L361" s="96">
        <v>1801928</v>
      </c>
      <c r="M361" s="96">
        <v>0</v>
      </c>
      <c r="N361" s="96">
        <v>0</v>
      </c>
      <c r="O361" s="96">
        <v>0</v>
      </c>
      <c r="P361" s="96">
        <f t="shared" si="39"/>
        <v>1801928</v>
      </c>
      <c r="Q361" s="72">
        <f t="shared" si="36"/>
        <v>4785.9973439575033</v>
      </c>
      <c r="R361" s="72">
        <v>5850</v>
      </c>
      <c r="S361" s="63" t="s">
        <v>40</v>
      </c>
      <c r="T361" s="81"/>
      <c r="U361" s="81"/>
      <c r="V361" s="81"/>
    </row>
    <row r="362" spans="1:22" ht="25.5">
      <c r="A362" s="31">
        <v>317</v>
      </c>
      <c r="B362" s="66" t="s">
        <v>228</v>
      </c>
      <c r="C362" s="31">
        <v>1959</v>
      </c>
      <c r="D362" s="93">
        <v>2011</v>
      </c>
      <c r="E362" s="183" t="s">
        <v>39</v>
      </c>
      <c r="F362" s="94">
        <v>2</v>
      </c>
      <c r="G362" s="85">
        <v>1</v>
      </c>
      <c r="H362" s="140">
        <v>286.2</v>
      </c>
      <c r="I362" s="116">
        <v>263.10000000000002</v>
      </c>
      <c r="J362" s="72">
        <v>263.10000000000002</v>
      </c>
      <c r="K362" s="95">
        <v>18</v>
      </c>
      <c r="L362" s="96">
        <v>582591</v>
      </c>
      <c r="M362" s="96">
        <v>0</v>
      </c>
      <c r="N362" s="96">
        <v>0</v>
      </c>
      <c r="O362" s="96">
        <v>0</v>
      </c>
      <c r="P362" s="96">
        <f t="shared" si="39"/>
        <v>582591</v>
      </c>
      <c r="Q362" s="72">
        <f t="shared" si="36"/>
        <v>2214.3329532497146</v>
      </c>
      <c r="R362" s="72">
        <v>2528</v>
      </c>
      <c r="S362" s="63" t="s">
        <v>40</v>
      </c>
      <c r="T362" s="81"/>
      <c r="U362" s="81"/>
      <c r="V362" s="81"/>
    </row>
    <row r="363" spans="1:22" ht="25.5">
      <c r="A363" s="31">
        <v>318</v>
      </c>
      <c r="B363" s="23" t="s">
        <v>419</v>
      </c>
      <c r="C363" s="31">
        <v>1962</v>
      </c>
      <c r="D363" s="93">
        <v>2013</v>
      </c>
      <c r="E363" s="183" t="s">
        <v>39</v>
      </c>
      <c r="F363" s="121">
        <v>2</v>
      </c>
      <c r="G363" s="93">
        <v>1</v>
      </c>
      <c r="H363" s="140">
        <v>344.8</v>
      </c>
      <c r="I363" s="72">
        <v>310.10000000000002</v>
      </c>
      <c r="J363" s="72">
        <v>310.10000000000002</v>
      </c>
      <c r="K363" s="95">
        <v>17</v>
      </c>
      <c r="L363" s="96">
        <v>684929</v>
      </c>
      <c r="M363" s="96">
        <v>0</v>
      </c>
      <c r="N363" s="96">
        <v>0</v>
      </c>
      <c r="O363" s="96">
        <v>0</v>
      </c>
      <c r="P363" s="96">
        <f t="shared" si="39"/>
        <v>684929</v>
      </c>
      <c r="Q363" s="72">
        <f t="shared" si="36"/>
        <v>2208.7358916478552</v>
      </c>
      <c r="R363" s="72">
        <v>2984</v>
      </c>
      <c r="S363" s="63" t="s">
        <v>40</v>
      </c>
      <c r="T363" s="81"/>
      <c r="U363" s="81"/>
      <c r="V363" s="81"/>
    </row>
    <row r="364" spans="1:22" ht="25.5">
      <c r="A364" s="31">
        <v>319</v>
      </c>
      <c r="B364" s="23" t="s">
        <v>421</v>
      </c>
      <c r="C364" s="31">
        <v>1961</v>
      </c>
      <c r="D364" s="93"/>
      <c r="E364" s="183" t="s">
        <v>39</v>
      </c>
      <c r="F364" s="121">
        <v>2</v>
      </c>
      <c r="G364" s="93">
        <v>2</v>
      </c>
      <c r="H364" s="140">
        <v>422.9</v>
      </c>
      <c r="I364" s="72">
        <v>380.4</v>
      </c>
      <c r="J364" s="72">
        <v>380.4</v>
      </c>
      <c r="K364" s="95">
        <v>15</v>
      </c>
      <c r="L364" s="96">
        <v>318178</v>
      </c>
      <c r="M364" s="96">
        <v>0</v>
      </c>
      <c r="N364" s="96">
        <v>0</v>
      </c>
      <c r="O364" s="96">
        <v>0</v>
      </c>
      <c r="P364" s="96">
        <f t="shared" si="39"/>
        <v>318178</v>
      </c>
      <c r="Q364" s="72">
        <f t="shared" si="36"/>
        <v>836.43007360672982</v>
      </c>
      <c r="R364" s="72">
        <v>976</v>
      </c>
      <c r="S364" s="63" t="s">
        <v>40</v>
      </c>
      <c r="T364" s="81"/>
      <c r="U364" s="81"/>
      <c r="V364" s="81"/>
    </row>
    <row r="365" spans="1:22" ht="25.5">
      <c r="A365" s="31">
        <v>320</v>
      </c>
      <c r="B365" s="23" t="s">
        <v>422</v>
      </c>
      <c r="C365" s="31">
        <v>1959</v>
      </c>
      <c r="D365" s="93">
        <v>2009</v>
      </c>
      <c r="E365" s="183" t="s">
        <v>39</v>
      </c>
      <c r="F365" s="121">
        <v>2</v>
      </c>
      <c r="G365" s="93">
        <v>1</v>
      </c>
      <c r="H365" s="140">
        <v>395.5</v>
      </c>
      <c r="I365" s="72">
        <v>263.10000000000002</v>
      </c>
      <c r="J365" s="72">
        <v>263.10000000000002</v>
      </c>
      <c r="K365" s="95">
        <v>12</v>
      </c>
      <c r="L365" s="96">
        <v>224690</v>
      </c>
      <c r="M365" s="96">
        <v>0</v>
      </c>
      <c r="N365" s="96">
        <v>0</v>
      </c>
      <c r="O365" s="96">
        <v>0</v>
      </c>
      <c r="P365" s="96">
        <f t="shared" si="39"/>
        <v>224690</v>
      </c>
      <c r="Q365" s="72">
        <f t="shared" si="36"/>
        <v>854.00988217407826</v>
      </c>
      <c r="R365" s="72">
        <v>976</v>
      </c>
      <c r="S365" s="63" t="s">
        <v>40</v>
      </c>
      <c r="T365" s="81"/>
      <c r="U365" s="81"/>
      <c r="V365" s="81"/>
    </row>
    <row r="366" spans="1:22" ht="25.5">
      <c r="A366" s="31">
        <v>321</v>
      </c>
      <c r="B366" s="23" t="s">
        <v>423</v>
      </c>
      <c r="C366" s="31">
        <v>1959</v>
      </c>
      <c r="D366" s="93">
        <v>2009</v>
      </c>
      <c r="E366" s="183" t="s">
        <v>39</v>
      </c>
      <c r="F366" s="121">
        <v>2</v>
      </c>
      <c r="G366" s="93">
        <v>1</v>
      </c>
      <c r="H366" s="140">
        <v>399.5</v>
      </c>
      <c r="I366" s="72">
        <v>260.5</v>
      </c>
      <c r="J366" s="72">
        <v>260.5</v>
      </c>
      <c r="K366" s="95">
        <v>20</v>
      </c>
      <c r="L366" s="96">
        <v>222618</v>
      </c>
      <c r="M366" s="96">
        <v>0</v>
      </c>
      <c r="N366" s="96">
        <v>0</v>
      </c>
      <c r="O366" s="96">
        <v>0</v>
      </c>
      <c r="P366" s="96">
        <f t="shared" si="39"/>
        <v>222618</v>
      </c>
      <c r="Q366" s="72">
        <f t="shared" si="36"/>
        <v>854.57965451055657</v>
      </c>
      <c r="R366" s="72">
        <v>976</v>
      </c>
      <c r="S366" s="63" t="s">
        <v>40</v>
      </c>
      <c r="T366" s="81"/>
      <c r="U366" s="81"/>
      <c r="V366" s="81"/>
    </row>
    <row r="367" spans="1:22" ht="25.5">
      <c r="A367" s="31">
        <v>322</v>
      </c>
      <c r="B367" s="23" t="s">
        <v>424</v>
      </c>
      <c r="C367" s="31">
        <v>1959</v>
      </c>
      <c r="D367" s="93">
        <v>2009</v>
      </c>
      <c r="E367" s="183" t="s">
        <v>39</v>
      </c>
      <c r="F367" s="121">
        <v>2</v>
      </c>
      <c r="G367" s="93">
        <v>1</v>
      </c>
      <c r="H367" s="140">
        <v>402.5</v>
      </c>
      <c r="I367" s="72">
        <v>272.39999999999998</v>
      </c>
      <c r="J367" s="72">
        <v>272.39999999999998</v>
      </c>
      <c r="K367" s="95">
        <v>16</v>
      </c>
      <c r="L367" s="96">
        <v>232102</v>
      </c>
      <c r="M367" s="96">
        <v>0</v>
      </c>
      <c r="N367" s="96">
        <v>0</v>
      </c>
      <c r="O367" s="96">
        <v>0</v>
      </c>
      <c r="P367" s="96">
        <f t="shared" si="39"/>
        <v>232102</v>
      </c>
      <c r="Q367" s="72">
        <f t="shared" si="36"/>
        <v>852.06314243759186</v>
      </c>
      <c r="R367" s="72">
        <v>976</v>
      </c>
      <c r="S367" s="63" t="s">
        <v>40</v>
      </c>
      <c r="T367" s="81"/>
      <c r="U367" s="81"/>
      <c r="V367" s="81"/>
    </row>
    <row r="368" spans="1:22" ht="25.5">
      <c r="A368" s="31">
        <v>323</v>
      </c>
      <c r="B368" s="23" t="s">
        <v>420</v>
      </c>
      <c r="C368" s="31">
        <v>1965</v>
      </c>
      <c r="D368" s="93"/>
      <c r="E368" s="183" t="s">
        <v>39</v>
      </c>
      <c r="F368" s="121">
        <v>2</v>
      </c>
      <c r="G368" s="93">
        <v>1</v>
      </c>
      <c r="H368" s="140">
        <v>261</v>
      </c>
      <c r="I368" s="72">
        <v>167.4</v>
      </c>
      <c r="J368" s="72">
        <v>167.4</v>
      </c>
      <c r="K368" s="95">
        <v>11</v>
      </c>
      <c r="L368" s="96">
        <v>528731</v>
      </c>
      <c r="M368" s="96">
        <v>0</v>
      </c>
      <c r="N368" s="96">
        <v>0</v>
      </c>
      <c r="O368" s="96">
        <v>0</v>
      </c>
      <c r="P368" s="96">
        <f t="shared" si="39"/>
        <v>528731</v>
      </c>
      <c r="Q368" s="72">
        <f t="shared" si="36"/>
        <v>3158.4886499402628</v>
      </c>
      <c r="R368" s="72">
        <v>5169</v>
      </c>
      <c r="S368" s="63" t="s">
        <v>40</v>
      </c>
      <c r="T368" s="81"/>
      <c r="U368" s="81"/>
      <c r="V368" s="81"/>
    </row>
    <row r="369" spans="1:22">
      <c r="A369" s="224" t="s">
        <v>997</v>
      </c>
      <c r="B369" s="225"/>
      <c r="C369" s="149" t="s">
        <v>35</v>
      </c>
      <c r="D369" s="150" t="s">
        <v>35</v>
      </c>
      <c r="E369" s="150" t="s">
        <v>35</v>
      </c>
      <c r="F369" s="151" t="s">
        <v>35</v>
      </c>
      <c r="G369" s="151" t="s">
        <v>35</v>
      </c>
      <c r="H369" s="152">
        <v>501780.22</v>
      </c>
      <c r="I369" s="152">
        <f t="shared" ref="I369:P369" si="40">I370+I385+I398+I403+I405+I409+I457+I462+I470+I473+I478+I498+I502+I637+I640+I644+I647+I653+I655</f>
        <v>434735.91827000014</v>
      </c>
      <c r="J369" s="152">
        <f t="shared" si="40"/>
        <v>415937.46859000006</v>
      </c>
      <c r="K369" s="153">
        <f t="shared" si="40"/>
        <v>21596</v>
      </c>
      <c r="L369" s="152">
        <f t="shared" si="40"/>
        <v>772425608.23337531</v>
      </c>
      <c r="M369" s="152">
        <f t="shared" si="40"/>
        <v>0</v>
      </c>
      <c r="N369" s="152">
        <f t="shared" si="40"/>
        <v>0</v>
      </c>
      <c r="O369" s="152">
        <f t="shared" si="40"/>
        <v>0</v>
      </c>
      <c r="P369" s="152">
        <f t="shared" si="40"/>
        <v>772425608.23337531</v>
      </c>
      <c r="Q369" s="152">
        <f t="shared" si="36"/>
        <v>1776.7697026442781</v>
      </c>
      <c r="R369" s="152">
        <f>MAX(R370:R502)</f>
        <v>10160</v>
      </c>
      <c r="S369" s="154" t="s">
        <v>35</v>
      </c>
      <c r="T369" s="81"/>
      <c r="U369" s="81"/>
      <c r="V369" s="81"/>
    </row>
    <row r="370" spans="1:22">
      <c r="A370" s="155" t="s">
        <v>335</v>
      </c>
      <c r="B370" s="156"/>
      <c r="C370" s="149" t="s">
        <v>35</v>
      </c>
      <c r="D370" s="150" t="s">
        <v>35</v>
      </c>
      <c r="E370" s="150" t="s">
        <v>35</v>
      </c>
      <c r="F370" s="151" t="s">
        <v>35</v>
      </c>
      <c r="G370" s="151" t="s">
        <v>35</v>
      </c>
      <c r="H370" s="157">
        <f>SUM(H371:H384)</f>
        <v>19420.325691999995</v>
      </c>
      <c r="I370" s="157">
        <f t="shared" ref="I370:P370" si="41">SUM(I371:I384)</f>
        <v>17794.269720000004</v>
      </c>
      <c r="J370" s="157">
        <f t="shared" si="41"/>
        <v>17540.050000000003</v>
      </c>
      <c r="K370" s="157">
        <f t="shared" si="41"/>
        <v>886</v>
      </c>
      <c r="L370" s="157">
        <f t="shared" si="41"/>
        <v>32828482</v>
      </c>
      <c r="M370" s="157">
        <f t="shared" si="41"/>
        <v>0</v>
      </c>
      <c r="N370" s="157">
        <f t="shared" si="41"/>
        <v>0</v>
      </c>
      <c r="O370" s="157">
        <f t="shared" si="41"/>
        <v>0</v>
      </c>
      <c r="P370" s="157">
        <f t="shared" si="41"/>
        <v>32828482</v>
      </c>
      <c r="Q370" s="152">
        <f t="shared" si="36"/>
        <v>1844.8906595532931</v>
      </c>
      <c r="R370" s="152">
        <f>MAX(прил.1!R371:R384)</f>
        <v>7554</v>
      </c>
      <c r="S370" s="159" t="s">
        <v>37</v>
      </c>
      <c r="T370" s="81"/>
      <c r="U370" s="81"/>
      <c r="V370" s="81"/>
    </row>
    <row r="371" spans="1:22" ht="25.5">
      <c r="A371" s="93">
        <v>1</v>
      </c>
      <c r="B371" s="30" t="s">
        <v>467</v>
      </c>
      <c r="C371" s="121">
        <v>1986</v>
      </c>
      <c r="D371" s="112"/>
      <c r="E371" s="121" t="s">
        <v>39</v>
      </c>
      <c r="F371" s="107">
        <v>9</v>
      </c>
      <c r="G371" s="107">
        <v>1</v>
      </c>
      <c r="H371" s="73">
        <v>4276.3999999999996</v>
      </c>
      <c r="I371" s="73">
        <v>4029.3</v>
      </c>
      <c r="J371" s="73">
        <v>4029.3</v>
      </c>
      <c r="K371" s="95">
        <v>236</v>
      </c>
      <c r="L371" s="161">
        <v>1642500</v>
      </c>
      <c r="M371" s="73">
        <v>0</v>
      </c>
      <c r="N371" s="73">
        <v>0</v>
      </c>
      <c r="O371" s="73">
        <v>0</v>
      </c>
      <c r="P371" s="161">
        <v>1642500</v>
      </c>
      <c r="Q371" s="73">
        <f t="shared" si="36"/>
        <v>407.63904400268035</v>
      </c>
      <c r="R371" s="73">
        <v>1248</v>
      </c>
      <c r="S371" s="162" t="s">
        <v>447</v>
      </c>
      <c r="T371" s="81"/>
      <c r="U371" s="81"/>
      <c r="V371" s="81"/>
    </row>
    <row r="372" spans="1:22" ht="25.5">
      <c r="A372" s="93">
        <v>2</v>
      </c>
      <c r="B372" s="30" t="s">
        <v>468</v>
      </c>
      <c r="C372" s="121">
        <v>1987</v>
      </c>
      <c r="D372" s="112"/>
      <c r="E372" s="121" t="s">
        <v>39</v>
      </c>
      <c r="F372" s="107">
        <v>9</v>
      </c>
      <c r="G372" s="107">
        <v>1</v>
      </c>
      <c r="H372" s="73">
        <v>4308</v>
      </c>
      <c r="I372" s="73">
        <v>4059.5</v>
      </c>
      <c r="J372" s="73">
        <v>4059.5</v>
      </c>
      <c r="K372" s="95">
        <v>232</v>
      </c>
      <c r="L372" s="161">
        <v>1642500</v>
      </c>
      <c r="M372" s="73">
        <v>0</v>
      </c>
      <c r="N372" s="73">
        <v>0</v>
      </c>
      <c r="O372" s="73">
        <v>0</v>
      </c>
      <c r="P372" s="161">
        <v>1642500</v>
      </c>
      <c r="Q372" s="73">
        <f t="shared" si="36"/>
        <v>404.6064786303732</v>
      </c>
      <c r="R372" s="73">
        <v>1248</v>
      </c>
      <c r="S372" s="162" t="s">
        <v>447</v>
      </c>
      <c r="T372" s="81"/>
      <c r="U372" s="81"/>
      <c r="V372" s="81"/>
    </row>
    <row r="373" spans="1:22" ht="25.5">
      <c r="A373" s="93">
        <v>3</v>
      </c>
      <c r="B373" s="30" t="s">
        <v>41</v>
      </c>
      <c r="C373" s="121">
        <v>1952</v>
      </c>
      <c r="D373" s="112"/>
      <c r="E373" s="121" t="s">
        <v>39</v>
      </c>
      <c r="F373" s="107">
        <v>2</v>
      </c>
      <c r="G373" s="107">
        <v>1</v>
      </c>
      <c r="H373" s="160">
        <v>533.66499999999996</v>
      </c>
      <c r="I373" s="73">
        <v>485.15</v>
      </c>
      <c r="J373" s="73">
        <v>466.3</v>
      </c>
      <c r="K373" s="95">
        <v>16</v>
      </c>
      <c r="L373" s="161">
        <v>566953</v>
      </c>
      <c r="M373" s="73">
        <v>0</v>
      </c>
      <c r="N373" s="73">
        <v>0</v>
      </c>
      <c r="O373" s="73">
        <v>0</v>
      </c>
      <c r="P373" s="161">
        <v>566953</v>
      </c>
      <c r="Q373" s="73">
        <f t="shared" si="36"/>
        <v>1168.6138307739875</v>
      </c>
      <c r="R373" s="73">
        <v>1910</v>
      </c>
      <c r="S373" s="162" t="s">
        <v>447</v>
      </c>
      <c r="T373" s="81"/>
      <c r="U373" s="81"/>
      <c r="V373" s="81"/>
    </row>
    <row r="374" spans="1:22" ht="25.5">
      <c r="A374" s="93">
        <v>4</v>
      </c>
      <c r="B374" s="30" t="s">
        <v>448</v>
      </c>
      <c r="C374" s="121">
        <v>1953</v>
      </c>
      <c r="D374" s="112">
        <v>2009</v>
      </c>
      <c r="E374" s="121" t="s">
        <v>39</v>
      </c>
      <c r="F374" s="107">
        <v>2</v>
      </c>
      <c r="G374" s="107">
        <v>1</v>
      </c>
      <c r="H374" s="160">
        <v>539.4</v>
      </c>
      <c r="I374" s="73">
        <v>485.46</v>
      </c>
      <c r="J374" s="73">
        <v>485.46</v>
      </c>
      <c r="K374" s="95">
        <v>18</v>
      </c>
      <c r="L374" s="161">
        <v>1806733</v>
      </c>
      <c r="M374" s="73">
        <v>0</v>
      </c>
      <c r="N374" s="73">
        <v>0</v>
      </c>
      <c r="O374" s="73">
        <v>0</v>
      </c>
      <c r="P374" s="161">
        <v>1806733</v>
      </c>
      <c r="Q374" s="73">
        <f t="shared" si="36"/>
        <v>3721.6928274214147</v>
      </c>
      <c r="R374" s="73">
        <v>4683</v>
      </c>
      <c r="S374" s="162" t="s">
        <v>447</v>
      </c>
      <c r="T374" s="81"/>
      <c r="U374" s="81"/>
      <c r="V374" s="81"/>
    </row>
    <row r="375" spans="1:22" ht="25.5">
      <c r="A375" s="93">
        <v>5</v>
      </c>
      <c r="B375" s="30" t="s">
        <v>450</v>
      </c>
      <c r="C375" s="121">
        <v>1955</v>
      </c>
      <c r="D375" s="93">
        <v>2008</v>
      </c>
      <c r="E375" s="121" t="s">
        <v>39</v>
      </c>
      <c r="F375" s="107">
        <v>2</v>
      </c>
      <c r="G375" s="107">
        <v>1</v>
      </c>
      <c r="H375" s="73">
        <v>439.9</v>
      </c>
      <c r="I375" s="73">
        <v>396.2</v>
      </c>
      <c r="J375" s="73">
        <v>393.6</v>
      </c>
      <c r="K375" s="95">
        <v>17</v>
      </c>
      <c r="L375" s="161">
        <v>1639179</v>
      </c>
      <c r="M375" s="73">
        <v>0</v>
      </c>
      <c r="N375" s="73">
        <v>0</v>
      </c>
      <c r="O375" s="73">
        <v>0</v>
      </c>
      <c r="P375" s="161">
        <v>1639179</v>
      </c>
      <c r="Q375" s="73">
        <f t="shared" si="36"/>
        <v>4137.251388187784</v>
      </c>
      <c r="R375" s="73">
        <v>5343</v>
      </c>
      <c r="S375" s="162" t="s">
        <v>447</v>
      </c>
      <c r="T375" s="81"/>
      <c r="U375" s="81"/>
      <c r="V375" s="81"/>
    </row>
    <row r="376" spans="1:22" ht="25.5">
      <c r="A376" s="93">
        <v>6</v>
      </c>
      <c r="B376" s="30" t="s">
        <v>451</v>
      </c>
      <c r="C376" s="121">
        <v>1956</v>
      </c>
      <c r="D376" s="112"/>
      <c r="E376" s="121" t="s">
        <v>39</v>
      </c>
      <c r="F376" s="107">
        <v>2</v>
      </c>
      <c r="G376" s="107">
        <v>1</v>
      </c>
      <c r="H376" s="73">
        <v>439.9</v>
      </c>
      <c r="I376" s="73">
        <v>396.8</v>
      </c>
      <c r="J376" s="73">
        <v>396.8</v>
      </c>
      <c r="K376" s="95">
        <v>10</v>
      </c>
      <c r="L376" s="161">
        <v>2095723</v>
      </c>
      <c r="M376" s="73">
        <v>0</v>
      </c>
      <c r="N376" s="73">
        <v>0</v>
      </c>
      <c r="O376" s="73">
        <v>0</v>
      </c>
      <c r="P376" s="161">
        <v>2095723</v>
      </c>
      <c r="Q376" s="73">
        <f t="shared" si="36"/>
        <v>5281.5599798387093</v>
      </c>
      <c r="R376" s="73">
        <v>6794</v>
      </c>
      <c r="S376" s="162" t="s">
        <v>447</v>
      </c>
      <c r="T376" s="81"/>
      <c r="U376" s="81"/>
      <c r="V376" s="81"/>
    </row>
    <row r="377" spans="1:22" ht="25.5">
      <c r="A377" s="93">
        <v>7</v>
      </c>
      <c r="B377" s="30" t="s">
        <v>453</v>
      </c>
      <c r="C377" s="121">
        <v>1957</v>
      </c>
      <c r="D377" s="112"/>
      <c r="E377" s="121" t="s">
        <v>39</v>
      </c>
      <c r="F377" s="107">
        <v>2</v>
      </c>
      <c r="G377" s="107">
        <v>2</v>
      </c>
      <c r="H377" s="160">
        <v>633.5</v>
      </c>
      <c r="I377" s="73">
        <v>570.15</v>
      </c>
      <c r="J377" s="73">
        <v>570.15</v>
      </c>
      <c r="K377" s="95">
        <v>45</v>
      </c>
      <c r="L377" s="161">
        <v>3420071</v>
      </c>
      <c r="M377" s="73">
        <v>0</v>
      </c>
      <c r="N377" s="73">
        <v>0</v>
      </c>
      <c r="O377" s="73">
        <v>0</v>
      </c>
      <c r="P377" s="161">
        <v>3420071</v>
      </c>
      <c r="Q377" s="73">
        <f t="shared" si="36"/>
        <v>5998.5459966675435</v>
      </c>
      <c r="R377" s="73">
        <v>7554</v>
      </c>
      <c r="S377" s="162" t="s">
        <v>447</v>
      </c>
      <c r="T377" s="81"/>
      <c r="U377" s="81"/>
      <c r="V377" s="81"/>
    </row>
    <row r="378" spans="1:22" ht="25.5">
      <c r="A378" s="93">
        <v>8</v>
      </c>
      <c r="B378" s="30" t="s">
        <v>454</v>
      </c>
      <c r="C378" s="121">
        <v>1958</v>
      </c>
      <c r="D378" s="112">
        <v>2008</v>
      </c>
      <c r="E378" s="121" t="s">
        <v>39</v>
      </c>
      <c r="F378" s="107">
        <v>2</v>
      </c>
      <c r="G378" s="107">
        <v>1</v>
      </c>
      <c r="H378" s="73">
        <v>426.47550000000001</v>
      </c>
      <c r="I378" s="73">
        <v>387.70499999999998</v>
      </c>
      <c r="J378" s="73">
        <v>341.1</v>
      </c>
      <c r="K378" s="95">
        <v>21</v>
      </c>
      <c r="L378" s="161">
        <v>1269471</v>
      </c>
      <c r="M378" s="73">
        <v>0</v>
      </c>
      <c r="N378" s="73">
        <v>0</v>
      </c>
      <c r="O378" s="73">
        <v>0</v>
      </c>
      <c r="P378" s="161">
        <v>1269471</v>
      </c>
      <c r="Q378" s="73">
        <f t="shared" si="36"/>
        <v>3274.3219716021204</v>
      </c>
      <c r="R378" s="73">
        <v>4683</v>
      </c>
      <c r="S378" s="162" t="s">
        <v>447</v>
      </c>
      <c r="T378" s="81"/>
      <c r="U378" s="81"/>
      <c r="V378" s="81"/>
    </row>
    <row r="379" spans="1:22" ht="25.5">
      <c r="A379" s="93">
        <v>9</v>
      </c>
      <c r="B379" s="30" t="s">
        <v>449</v>
      </c>
      <c r="C379" s="121">
        <v>1954</v>
      </c>
      <c r="D379" s="112"/>
      <c r="E379" s="121" t="s">
        <v>39</v>
      </c>
      <c r="F379" s="107">
        <v>3</v>
      </c>
      <c r="G379" s="107">
        <v>5</v>
      </c>
      <c r="H379" s="124">
        <v>2546.25</v>
      </c>
      <c r="I379" s="124">
        <v>2240.6999999999998</v>
      </c>
      <c r="J379" s="124">
        <v>2240.6999999999998</v>
      </c>
      <c r="K379" s="95">
        <v>94</v>
      </c>
      <c r="L379" s="161">
        <v>2709382</v>
      </c>
      <c r="M379" s="73">
        <v>0</v>
      </c>
      <c r="N379" s="73">
        <v>0</v>
      </c>
      <c r="O379" s="73">
        <v>0</v>
      </c>
      <c r="P379" s="161">
        <v>2709382</v>
      </c>
      <c r="Q379" s="73">
        <f t="shared" si="36"/>
        <v>1209.1676708171553</v>
      </c>
      <c r="R379" s="73">
        <v>1709</v>
      </c>
      <c r="S379" s="162" t="s">
        <v>447</v>
      </c>
      <c r="T379" s="81"/>
      <c r="U379" s="81"/>
      <c r="V379" s="81"/>
    </row>
    <row r="380" spans="1:22" ht="25.5">
      <c r="A380" s="93">
        <v>10</v>
      </c>
      <c r="B380" s="30" t="s">
        <v>455</v>
      </c>
      <c r="C380" s="121">
        <v>1958</v>
      </c>
      <c r="D380" s="112">
        <v>2008</v>
      </c>
      <c r="E380" s="121" t="s">
        <v>39</v>
      </c>
      <c r="F380" s="107">
        <v>2</v>
      </c>
      <c r="G380" s="107">
        <v>2</v>
      </c>
      <c r="H380" s="73">
        <v>813.77994500000011</v>
      </c>
      <c r="I380" s="73">
        <v>739.79995000000008</v>
      </c>
      <c r="J380" s="73">
        <v>654.03</v>
      </c>
      <c r="K380" s="95">
        <v>29</v>
      </c>
      <c r="L380" s="161">
        <v>1688828</v>
      </c>
      <c r="M380" s="73">
        <v>0</v>
      </c>
      <c r="N380" s="73">
        <v>0</v>
      </c>
      <c r="O380" s="73">
        <v>0</v>
      </c>
      <c r="P380" s="161">
        <v>1688828</v>
      </c>
      <c r="Q380" s="73">
        <f t="shared" si="36"/>
        <v>2282.8171318476025</v>
      </c>
      <c r="R380" s="73">
        <v>3232</v>
      </c>
      <c r="S380" s="162" t="s">
        <v>447</v>
      </c>
      <c r="T380" s="81"/>
      <c r="U380" s="81"/>
      <c r="V380" s="81"/>
    </row>
    <row r="381" spans="1:22" ht="25.5">
      <c r="A381" s="93">
        <v>11</v>
      </c>
      <c r="B381" s="30" t="s">
        <v>456</v>
      </c>
      <c r="C381" s="121">
        <v>1958</v>
      </c>
      <c r="D381" s="112"/>
      <c r="E381" s="121" t="s">
        <v>39</v>
      </c>
      <c r="F381" s="107">
        <v>3</v>
      </c>
      <c r="G381" s="107">
        <v>4</v>
      </c>
      <c r="H381" s="73">
        <v>1762.05</v>
      </c>
      <c r="I381" s="73">
        <v>1550.6</v>
      </c>
      <c r="J381" s="73">
        <v>1550.6</v>
      </c>
      <c r="K381" s="95">
        <v>61</v>
      </c>
      <c r="L381" s="161">
        <v>5338222</v>
      </c>
      <c r="M381" s="73">
        <v>0</v>
      </c>
      <c r="N381" s="73">
        <v>0</v>
      </c>
      <c r="O381" s="73">
        <v>0</v>
      </c>
      <c r="P381" s="161">
        <v>5338222</v>
      </c>
      <c r="Q381" s="73">
        <f t="shared" si="36"/>
        <v>3442.6815426286603</v>
      </c>
      <c r="R381" s="73">
        <v>5014</v>
      </c>
      <c r="S381" s="162" t="s">
        <v>447</v>
      </c>
      <c r="T381" s="81"/>
      <c r="U381" s="81"/>
      <c r="V381" s="81"/>
    </row>
    <row r="382" spans="1:22" ht="25.5">
      <c r="A382" s="93">
        <v>12</v>
      </c>
      <c r="B382" s="30" t="s">
        <v>446</v>
      </c>
      <c r="C382" s="121">
        <v>1937</v>
      </c>
      <c r="D382" s="93">
        <v>2010</v>
      </c>
      <c r="E382" s="121" t="s">
        <v>39</v>
      </c>
      <c r="F382" s="107">
        <v>3</v>
      </c>
      <c r="G382" s="107">
        <v>5</v>
      </c>
      <c r="H382" s="160">
        <v>2003.6552470000001</v>
      </c>
      <c r="I382" s="73">
        <v>1821.50477</v>
      </c>
      <c r="J382" s="73">
        <v>1728.99</v>
      </c>
      <c r="K382" s="95">
        <v>71</v>
      </c>
      <c r="L382" s="161">
        <v>6435066</v>
      </c>
      <c r="M382" s="73">
        <v>0</v>
      </c>
      <c r="N382" s="73">
        <v>0</v>
      </c>
      <c r="O382" s="73">
        <v>0</v>
      </c>
      <c r="P382" s="161">
        <v>6435066</v>
      </c>
      <c r="Q382" s="73">
        <f t="shared" si="36"/>
        <v>3532.829617569434</v>
      </c>
      <c r="R382" s="73">
        <v>4929</v>
      </c>
      <c r="S382" s="162" t="s">
        <v>447</v>
      </c>
      <c r="T382" s="81"/>
      <c r="U382" s="81"/>
      <c r="V382" s="81"/>
    </row>
    <row r="383" spans="1:22" ht="25.5">
      <c r="A383" s="93">
        <v>13</v>
      </c>
      <c r="B383" s="30" t="s">
        <v>452</v>
      </c>
      <c r="C383" s="121">
        <v>1956</v>
      </c>
      <c r="D383" s="93"/>
      <c r="E383" s="121" t="s">
        <v>39</v>
      </c>
      <c r="F383" s="107">
        <v>2</v>
      </c>
      <c r="G383" s="107">
        <v>1</v>
      </c>
      <c r="H383" s="73">
        <v>267.85000000000002</v>
      </c>
      <c r="I383" s="73">
        <v>243.5</v>
      </c>
      <c r="J383" s="73">
        <v>235.62</v>
      </c>
      <c r="K383" s="95">
        <v>10</v>
      </c>
      <c r="L383" s="161">
        <v>1245910</v>
      </c>
      <c r="M383" s="73">
        <v>0</v>
      </c>
      <c r="N383" s="73">
        <v>0</v>
      </c>
      <c r="O383" s="73">
        <v>0</v>
      </c>
      <c r="P383" s="161">
        <v>1245910</v>
      </c>
      <c r="Q383" s="73">
        <f t="shared" si="36"/>
        <v>5116.6735112936349</v>
      </c>
      <c r="R383" s="73">
        <v>6794</v>
      </c>
      <c r="S383" s="162" t="s">
        <v>447</v>
      </c>
      <c r="T383" s="81"/>
      <c r="U383" s="81"/>
      <c r="V383" s="81"/>
    </row>
    <row r="384" spans="1:22" ht="25.5">
      <c r="A384" s="93">
        <v>14</v>
      </c>
      <c r="B384" s="30" t="s">
        <v>470</v>
      </c>
      <c r="C384" s="121">
        <v>1957</v>
      </c>
      <c r="D384" s="121">
        <v>2009</v>
      </c>
      <c r="E384" s="121" t="s">
        <v>39</v>
      </c>
      <c r="F384" s="107">
        <v>2</v>
      </c>
      <c r="G384" s="107">
        <v>2</v>
      </c>
      <c r="H384" s="124">
        <v>429.5</v>
      </c>
      <c r="I384" s="124">
        <v>387.9</v>
      </c>
      <c r="J384" s="124">
        <v>387.9</v>
      </c>
      <c r="K384" s="95">
        <v>26</v>
      </c>
      <c r="L384" s="161">
        <v>1327944</v>
      </c>
      <c r="M384" s="73">
        <v>0</v>
      </c>
      <c r="N384" s="73">
        <v>0</v>
      </c>
      <c r="O384" s="73">
        <v>0</v>
      </c>
      <c r="P384" s="161">
        <v>1327944</v>
      </c>
      <c r="Q384" s="73">
        <f t="shared" si="36"/>
        <v>3423.418406805878</v>
      </c>
      <c r="R384" s="73">
        <v>3918</v>
      </c>
      <c r="S384" s="162" t="s">
        <v>447</v>
      </c>
      <c r="T384" s="81"/>
      <c r="U384" s="81"/>
      <c r="V384" s="81"/>
    </row>
    <row r="385" spans="1:22">
      <c r="A385" s="163" t="s">
        <v>336</v>
      </c>
      <c r="B385" s="156"/>
      <c r="C385" s="149" t="s">
        <v>35</v>
      </c>
      <c r="D385" s="150" t="s">
        <v>35</v>
      </c>
      <c r="E385" s="150" t="s">
        <v>35</v>
      </c>
      <c r="F385" s="151" t="s">
        <v>35</v>
      </c>
      <c r="G385" s="151" t="s">
        <v>35</v>
      </c>
      <c r="H385" s="152">
        <f>SUM(прил.1!H386:H397)</f>
        <v>4578.3599780000004</v>
      </c>
      <c r="I385" s="152">
        <f>SUM(прил.1!I386:I397)</f>
        <v>3775.3610400000002</v>
      </c>
      <c r="J385" s="152">
        <f>SUM(прил.1!J386:J397)</f>
        <v>3775.3610400000002</v>
      </c>
      <c r="K385" s="153">
        <f>SUM(прил.1!K386:K397)</f>
        <v>200</v>
      </c>
      <c r="L385" s="152">
        <f>SUM(прил.1!L386:L397)</f>
        <v>5921885.418019942</v>
      </c>
      <c r="M385" s="152">
        <f>SUM(прил.1!M386:M397)</f>
        <v>0</v>
      </c>
      <c r="N385" s="152">
        <f>SUM(прил.1!N386:N397)</f>
        <v>0</v>
      </c>
      <c r="O385" s="152">
        <f>SUM(прил.1!O386:O397)</f>
        <v>0</v>
      </c>
      <c r="P385" s="152">
        <f>SUM(прил.1!P386:P397)</f>
        <v>5921885.418019942</v>
      </c>
      <c r="Q385" s="152">
        <f t="shared" si="36"/>
        <v>1568.5613522196918</v>
      </c>
      <c r="R385" s="152">
        <f>MAX(прил.1!R386:R397)</f>
        <v>6948</v>
      </c>
      <c r="S385" s="159" t="s">
        <v>37</v>
      </c>
      <c r="T385" s="81"/>
      <c r="U385" s="81"/>
      <c r="V385" s="81"/>
    </row>
    <row r="386" spans="1:22" ht="25.5">
      <c r="A386" s="93">
        <v>15</v>
      </c>
      <c r="B386" s="171" t="s">
        <v>471</v>
      </c>
      <c r="C386" s="164">
        <v>1917</v>
      </c>
      <c r="D386" s="121"/>
      <c r="E386" s="121" t="s">
        <v>39</v>
      </c>
      <c r="F386" s="164">
        <v>3</v>
      </c>
      <c r="G386" s="121">
        <v>1</v>
      </c>
      <c r="H386" s="195">
        <v>181.6</v>
      </c>
      <c r="I386" s="195">
        <v>163.44</v>
      </c>
      <c r="J386" s="73">
        <v>163.44</v>
      </c>
      <c r="K386" s="122">
        <v>18</v>
      </c>
      <c r="L386" s="161">
        <v>653304.41688383988</v>
      </c>
      <c r="M386" s="73">
        <v>0</v>
      </c>
      <c r="N386" s="73">
        <v>0</v>
      </c>
      <c r="O386" s="73">
        <v>0</v>
      </c>
      <c r="P386" s="161">
        <v>653304.41688383988</v>
      </c>
      <c r="Q386" s="73">
        <f t="shared" si="36"/>
        <v>3997.2125359999991</v>
      </c>
      <c r="R386" s="73">
        <v>6534</v>
      </c>
      <c r="S386" s="162" t="s">
        <v>447</v>
      </c>
      <c r="T386" s="81"/>
      <c r="U386" s="81"/>
      <c r="V386" s="81"/>
    </row>
    <row r="387" spans="1:22" ht="25.5">
      <c r="A387" s="93">
        <v>16</v>
      </c>
      <c r="B387" s="171" t="s">
        <v>308</v>
      </c>
      <c r="C387" s="164">
        <v>1917</v>
      </c>
      <c r="D387" s="121"/>
      <c r="E387" s="121" t="s">
        <v>39</v>
      </c>
      <c r="F387" s="164">
        <v>2</v>
      </c>
      <c r="G387" s="121">
        <v>1</v>
      </c>
      <c r="H387" s="195">
        <v>255.7</v>
      </c>
      <c r="I387" s="73">
        <v>243.5</v>
      </c>
      <c r="J387" s="73">
        <v>243.5</v>
      </c>
      <c r="K387" s="122">
        <v>13</v>
      </c>
      <c r="L387" s="161">
        <v>98148.819478999998</v>
      </c>
      <c r="M387" s="73">
        <v>0</v>
      </c>
      <c r="N387" s="73">
        <v>0</v>
      </c>
      <c r="O387" s="73">
        <v>0</v>
      </c>
      <c r="P387" s="161">
        <v>98148.819478999998</v>
      </c>
      <c r="Q387" s="73">
        <f t="shared" si="36"/>
        <v>403.07523399999997</v>
      </c>
      <c r="R387" s="73">
        <v>1904</v>
      </c>
      <c r="S387" s="162" t="s">
        <v>447</v>
      </c>
      <c r="T387" s="81"/>
      <c r="U387" s="81"/>
      <c r="V387" s="81"/>
    </row>
    <row r="388" spans="1:22" ht="25.5">
      <c r="A388" s="93">
        <v>17</v>
      </c>
      <c r="B388" s="171" t="s">
        <v>317</v>
      </c>
      <c r="C388" s="164">
        <v>1961</v>
      </c>
      <c r="D388" s="121"/>
      <c r="E388" s="121" t="s">
        <v>39</v>
      </c>
      <c r="F388" s="164">
        <v>2</v>
      </c>
      <c r="G388" s="121">
        <v>1</v>
      </c>
      <c r="H388" s="195">
        <v>233.9</v>
      </c>
      <c r="I388" s="73">
        <v>170.1</v>
      </c>
      <c r="J388" s="73">
        <v>170.1</v>
      </c>
      <c r="K388" s="122">
        <v>11</v>
      </c>
      <c r="L388" s="161">
        <v>149457.42638819999</v>
      </c>
      <c r="M388" s="73">
        <v>0</v>
      </c>
      <c r="N388" s="73">
        <v>0</v>
      </c>
      <c r="O388" s="73">
        <v>0</v>
      </c>
      <c r="P388" s="161">
        <v>149457.42638819999</v>
      </c>
      <c r="Q388" s="73">
        <f t="shared" si="36"/>
        <v>878.64448200000004</v>
      </c>
      <c r="R388" s="73">
        <v>2764</v>
      </c>
      <c r="S388" s="162" t="s">
        <v>447</v>
      </c>
      <c r="T388" s="81"/>
      <c r="U388" s="81"/>
      <c r="V388" s="81"/>
    </row>
    <row r="389" spans="1:22" ht="25.5">
      <c r="A389" s="93">
        <v>18</v>
      </c>
      <c r="B389" s="171" t="s">
        <v>309</v>
      </c>
      <c r="C389" s="164">
        <v>1917</v>
      </c>
      <c r="D389" s="121"/>
      <c r="E389" s="121" t="s">
        <v>39</v>
      </c>
      <c r="F389" s="164">
        <v>2</v>
      </c>
      <c r="G389" s="121">
        <v>1</v>
      </c>
      <c r="H389" s="73">
        <v>346.8</v>
      </c>
      <c r="I389" s="195">
        <v>315.3</v>
      </c>
      <c r="J389" s="73">
        <v>315.3</v>
      </c>
      <c r="K389" s="122">
        <v>14</v>
      </c>
      <c r="L389" s="161">
        <v>127089.62128020001</v>
      </c>
      <c r="M389" s="73">
        <v>0</v>
      </c>
      <c r="N389" s="73">
        <v>0</v>
      </c>
      <c r="O389" s="73">
        <v>0</v>
      </c>
      <c r="P389" s="161">
        <v>127089.62128020001</v>
      </c>
      <c r="Q389" s="73">
        <f t="shared" si="36"/>
        <v>403.07523400000002</v>
      </c>
      <c r="R389" s="73">
        <v>1904</v>
      </c>
      <c r="S389" s="162" t="s">
        <v>447</v>
      </c>
      <c r="T389" s="81"/>
      <c r="U389" s="81"/>
      <c r="V389" s="81"/>
    </row>
    <row r="390" spans="1:22" ht="25.5">
      <c r="A390" s="93">
        <v>19</v>
      </c>
      <c r="B390" s="171" t="s">
        <v>474</v>
      </c>
      <c r="C390" s="121">
        <v>1957</v>
      </c>
      <c r="D390" s="121">
        <v>2007</v>
      </c>
      <c r="E390" s="121" t="s">
        <v>39</v>
      </c>
      <c r="F390" s="121">
        <v>2</v>
      </c>
      <c r="G390" s="121">
        <v>2</v>
      </c>
      <c r="H390" s="124">
        <v>816.9</v>
      </c>
      <c r="I390" s="73">
        <v>547.49994000000015</v>
      </c>
      <c r="J390" s="73">
        <v>547.49994000000015</v>
      </c>
      <c r="K390" s="122">
        <v>36</v>
      </c>
      <c r="L390" s="161">
        <v>945692.54339744989</v>
      </c>
      <c r="M390" s="73">
        <v>0</v>
      </c>
      <c r="N390" s="73">
        <v>0</v>
      </c>
      <c r="O390" s="73">
        <v>0</v>
      </c>
      <c r="P390" s="161">
        <v>945692.54339744989</v>
      </c>
      <c r="Q390" s="73">
        <f t="shared" si="36"/>
        <v>1727.292506</v>
      </c>
      <c r="R390" s="73">
        <v>3132</v>
      </c>
      <c r="S390" s="162" t="s">
        <v>447</v>
      </c>
      <c r="T390" s="81"/>
      <c r="U390" s="81"/>
      <c r="V390" s="81"/>
    </row>
    <row r="391" spans="1:22" ht="25.5">
      <c r="A391" s="93">
        <v>20</v>
      </c>
      <c r="B391" s="171" t="s">
        <v>66</v>
      </c>
      <c r="C391" s="121">
        <v>1959</v>
      </c>
      <c r="D391" s="121"/>
      <c r="E391" s="121" t="s">
        <v>39</v>
      </c>
      <c r="F391" s="121">
        <v>2</v>
      </c>
      <c r="G391" s="121">
        <v>2</v>
      </c>
      <c r="H391" s="196">
        <v>694.98</v>
      </c>
      <c r="I391" s="73">
        <v>631.79999999999995</v>
      </c>
      <c r="J391" s="73">
        <v>631.79999999999995</v>
      </c>
      <c r="K391" s="122">
        <v>26</v>
      </c>
      <c r="L391" s="161">
        <v>859292.2335815999</v>
      </c>
      <c r="M391" s="73">
        <v>0</v>
      </c>
      <c r="N391" s="73">
        <v>0</v>
      </c>
      <c r="O391" s="73">
        <v>0</v>
      </c>
      <c r="P391" s="161">
        <v>859292.2335815999</v>
      </c>
      <c r="Q391" s="73">
        <f t="shared" si="36"/>
        <v>1360.0700119999999</v>
      </c>
      <c r="R391" s="73">
        <v>2055</v>
      </c>
      <c r="S391" s="162" t="s">
        <v>447</v>
      </c>
      <c r="T391" s="81"/>
      <c r="U391" s="81"/>
      <c r="V391" s="81"/>
    </row>
    <row r="392" spans="1:22" ht="25.5">
      <c r="A392" s="93">
        <v>21</v>
      </c>
      <c r="B392" s="171" t="s">
        <v>67</v>
      </c>
      <c r="C392" s="121">
        <v>1959</v>
      </c>
      <c r="D392" s="121"/>
      <c r="E392" s="121" t="s">
        <v>39</v>
      </c>
      <c r="F392" s="121">
        <v>2</v>
      </c>
      <c r="G392" s="121">
        <v>2</v>
      </c>
      <c r="H392" s="160">
        <v>609.6</v>
      </c>
      <c r="I392" s="73">
        <v>501.2</v>
      </c>
      <c r="J392" s="73">
        <v>501.2</v>
      </c>
      <c r="K392" s="122">
        <v>16</v>
      </c>
      <c r="L392" s="161">
        <v>681667.09001439996</v>
      </c>
      <c r="M392" s="73">
        <v>0</v>
      </c>
      <c r="N392" s="73">
        <v>0</v>
      </c>
      <c r="O392" s="73">
        <v>0</v>
      </c>
      <c r="P392" s="161">
        <v>681667.09001439996</v>
      </c>
      <c r="Q392" s="73">
        <f t="shared" si="36"/>
        <v>1360.0700119999999</v>
      </c>
      <c r="R392" s="73">
        <v>2055</v>
      </c>
      <c r="S392" s="162" t="s">
        <v>447</v>
      </c>
      <c r="T392" s="81"/>
      <c r="U392" s="81"/>
      <c r="V392" s="81"/>
    </row>
    <row r="393" spans="1:22" ht="25.5">
      <c r="A393" s="93">
        <v>22</v>
      </c>
      <c r="B393" s="171" t="s">
        <v>473</v>
      </c>
      <c r="C393" s="121">
        <v>1953</v>
      </c>
      <c r="D393" s="121"/>
      <c r="E393" s="121" t="s">
        <v>39</v>
      </c>
      <c r="F393" s="121">
        <v>1</v>
      </c>
      <c r="G393" s="121">
        <v>1</v>
      </c>
      <c r="H393" s="124">
        <v>161.5</v>
      </c>
      <c r="I393" s="73">
        <v>78</v>
      </c>
      <c r="J393" s="73">
        <v>78</v>
      </c>
      <c r="K393" s="122">
        <v>5</v>
      </c>
      <c r="L393" s="161">
        <v>329198.54357519996</v>
      </c>
      <c r="M393" s="73">
        <v>0</v>
      </c>
      <c r="N393" s="73">
        <v>0</v>
      </c>
      <c r="O393" s="73">
        <v>0</v>
      </c>
      <c r="P393" s="161">
        <v>329198.54357519996</v>
      </c>
      <c r="Q393" s="73">
        <f t="shared" si="36"/>
        <v>4220.4941483999992</v>
      </c>
      <c r="R393" s="73">
        <v>6948</v>
      </c>
      <c r="S393" s="162" t="s">
        <v>447</v>
      </c>
      <c r="T393" s="81"/>
      <c r="U393" s="81"/>
      <c r="V393" s="81"/>
    </row>
    <row r="394" spans="1:22" ht="25.5">
      <c r="A394" s="93">
        <v>23</v>
      </c>
      <c r="B394" s="171" t="s">
        <v>472</v>
      </c>
      <c r="C394" s="164">
        <v>1917</v>
      </c>
      <c r="D394" s="121"/>
      <c r="E394" s="121" t="s">
        <v>39</v>
      </c>
      <c r="F394" s="164">
        <v>2</v>
      </c>
      <c r="G394" s="121">
        <v>1</v>
      </c>
      <c r="H394" s="160">
        <v>279.18</v>
      </c>
      <c r="I394" s="73">
        <v>253.8</v>
      </c>
      <c r="J394" s="73">
        <v>253.8</v>
      </c>
      <c r="K394" s="122">
        <v>8</v>
      </c>
      <c r="L394" s="161">
        <v>893793.06649440003</v>
      </c>
      <c r="M394" s="73">
        <v>0</v>
      </c>
      <c r="N394" s="73">
        <v>0</v>
      </c>
      <c r="O394" s="73">
        <v>0</v>
      </c>
      <c r="P394" s="161">
        <v>893793.06649440003</v>
      </c>
      <c r="Q394" s="73">
        <f t="shared" si="36"/>
        <v>3521.6432879999998</v>
      </c>
      <c r="R394" s="73">
        <v>5737</v>
      </c>
      <c r="S394" s="162" t="s">
        <v>447</v>
      </c>
      <c r="T394" s="81"/>
      <c r="U394" s="81"/>
      <c r="V394" s="81"/>
    </row>
    <row r="395" spans="1:22" ht="25.5">
      <c r="A395" s="93">
        <v>24</v>
      </c>
      <c r="B395" s="171" t="s">
        <v>75</v>
      </c>
      <c r="C395" s="121">
        <v>1960</v>
      </c>
      <c r="D395" s="121"/>
      <c r="E395" s="121" t="s">
        <v>39</v>
      </c>
      <c r="F395" s="121">
        <v>2</v>
      </c>
      <c r="G395" s="121">
        <v>1</v>
      </c>
      <c r="H395" s="160">
        <v>338.79997800000001</v>
      </c>
      <c r="I395" s="73">
        <v>307.99997999999999</v>
      </c>
      <c r="J395" s="73">
        <v>307.99997999999999</v>
      </c>
      <c r="K395" s="122">
        <v>21</v>
      </c>
      <c r="L395" s="161">
        <v>418901.53649459977</v>
      </c>
      <c r="M395" s="73">
        <v>0</v>
      </c>
      <c r="N395" s="73">
        <v>0</v>
      </c>
      <c r="O395" s="73">
        <v>0</v>
      </c>
      <c r="P395" s="161">
        <v>418901.53649459977</v>
      </c>
      <c r="Q395" s="73">
        <f t="shared" si="36"/>
        <v>1360.0700120000001</v>
      </c>
      <c r="R395" s="73">
        <v>2055</v>
      </c>
      <c r="S395" s="162" t="s">
        <v>447</v>
      </c>
      <c r="T395" s="81"/>
      <c r="U395" s="81"/>
      <c r="V395" s="81"/>
    </row>
    <row r="396" spans="1:22" ht="25.5">
      <c r="A396" s="93">
        <v>25</v>
      </c>
      <c r="B396" s="171" t="s">
        <v>72</v>
      </c>
      <c r="C396" s="121">
        <v>1960</v>
      </c>
      <c r="D396" s="121"/>
      <c r="E396" s="121" t="s">
        <v>39</v>
      </c>
      <c r="F396" s="121">
        <v>2</v>
      </c>
      <c r="G396" s="121">
        <v>1</v>
      </c>
      <c r="H396" s="160">
        <v>329.3</v>
      </c>
      <c r="I396" s="73">
        <v>297.32112000000001</v>
      </c>
      <c r="J396" s="73">
        <v>297.32112000000001</v>
      </c>
      <c r="K396" s="122">
        <v>17</v>
      </c>
      <c r="L396" s="161">
        <v>404377.53924625349</v>
      </c>
      <c r="M396" s="73">
        <v>0</v>
      </c>
      <c r="N396" s="73">
        <v>0</v>
      </c>
      <c r="O396" s="73">
        <v>0</v>
      </c>
      <c r="P396" s="161">
        <v>404377.53924625349</v>
      </c>
      <c r="Q396" s="73">
        <f t="shared" si="36"/>
        <v>1360.0700120000001</v>
      </c>
      <c r="R396" s="73">
        <v>2055</v>
      </c>
      <c r="S396" s="162" t="s">
        <v>447</v>
      </c>
      <c r="T396" s="81"/>
      <c r="U396" s="81"/>
      <c r="V396" s="81"/>
    </row>
    <row r="397" spans="1:22" ht="25.5">
      <c r="A397" s="93">
        <v>26</v>
      </c>
      <c r="B397" s="171" t="s">
        <v>73</v>
      </c>
      <c r="C397" s="121">
        <v>1960</v>
      </c>
      <c r="D397" s="121"/>
      <c r="E397" s="121" t="s">
        <v>39</v>
      </c>
      <c r="F397" s="121">
        <v>2</v>
      </c>
      <c r="G397" s="121">
        <v>1</v>
      </c>
      <c r="H397" s="160">
        <v>330.1</v>
      </c>
      <c r="I397" s="73">
        <v>265.39999999999998</v>
      </c>
      <c r="J397" s="73">
        <v>265.39999999999998</v>
      </c>
      <c r="K397" s="122">
        <v>15</v>
      </c>
      <c r="L397" s="161">
        <v>360962.5811847999</v>
      </c>
      <c r="M397" s="73">
        <v>0</v>
      </c>
      <c r="N397" s="73">
        <v>0</v>
      </c>
      <c r="O397" s="73">
        <v>0</v>
      </c>
      <c r="P397" s="161">
        <v>360962.5811847999</v>
      </c>
      <c r="Q397" s="73">
        <f t="shared" si="36"/>
        <v>1360.0700119999997</v>
      </c>
      <c r="R397" s="73">
        <v>2055</v>
      </c>
      <c r="S397" s="162" t="s">
        <v>447</v>
      </c>
      <c r="T397" s="81"/>
      <c r="U397" s="81"/>
      <c r="V397" s="81"/>
    </row>
    <row r="398" spans="1:22">
      <c r="A398" s="163" t="s">
        <v>337</v>
      </c>
      <c r="B398" s="156"/>
      <c r="C398" s="149" t="s">
        <v>37</v>
      </c>
      <c r="D398" s="150" t="s">
        <v>37</v>
      </c>
      <c r="E398" s="150" t="s">
        <v>37</v>
      </c>
      <c r="F398" s="151" t="s">
        <v>37</v>
      </c>
      <c r="G398" s="151" t="s">
        <v>37</v>
      </c>
      <c r="H398" s="152">
        <f>SUM(прил.1!H399:H402)</f>
        <v>1641.4</v>
      </c>
      <c r="I398" s="152">
        <f>SUM(прил.1!I399:I402)</f>
        <v>1503.29989</v>
      </c>
      <c r="J398" s="152">
        <f>SUM(прил.1!J399:J402)</f>
        <v>1503.29989</v>
      </c>
      <c r="K398" s="153">
        <f>SUM(прил.1!K399:K402)</f>
        <v>58</v>
      </c>
      <c r="L398" s="152">
        <f>SUM(прил.1!L399:L402)</f>
        <v>2039706.2999999998</v>
      </c>
      <c r="M398" s="152">
        <f>SUM(прил.1!M399:M402)</f>
        <v>0</v>
      </c>
      <c r="N398" s="152">
        <f>SUM(прил.1!N399:N402)</f>
        <v>0</v>
      </c>
      <c r="O398" s="152">
        <f>SUM(прил.1!O399:O402)</f>
        <v>0</v>
      </c>
      <c r="P398" s="152">
        <f>SUM(прил.1!P399:P402)</f>
        <v>2039706.2999999998</v>
      </c>
      <c r="Q398" s="152">
        <f t="shared" si="36"/>
        <v>1356.8192970465791</v>
      </c>
      <c r="R398" s="152">
        <f>MAX(прил.1!R399:R402)</f>
        <v>2076</v>
      </c>
      <c r="S398" s="159" t="s">
        <v>37</v>
      </c>
      <c r="T398" s="81"/>
      <c r="U398" s="81"/>
      <c r="V398" s="81"/>
    </row>
    <row r="399" spans="1:22" ht="25.5">
      <c r="A399" s="93">
        <v>27</v>
      </c>
      <c r="B399" s="69" t="s">
        <v>482</v>
      </c>
      <c r="C399" s="121">
        <v>1969</v>
      </c>
      <c r="D399" s="197">
        <v>2015</v>
      </c>
      <c r="E399" s="121" t="s">
        <v>39</v>
      </c>
      <c r="F399" s="121">
        <v>2</v>
      </c>
      <c r="G399" s="121">
        <v>2</v>
      </c>
      <c r="H399" s="166">
        <v>399.8</v>
      </c>
      <c r="I399" s="166">
        <v>386.9</v>
      </c>
      <c r="J399" s="166">
        <v>386.9</v>
      </c>
      <c r="K399" s="167">
        <v>14</v>
      </c>
      <c r="L399" s="73">
        <v>600525</v>
      </c>
      <c r="M399" s="73">
        <v>0</v>
      </c>
      <c r="N399" s="73">
        <v>0</v>
      </c>
      <c r="O399" s="73">
        <v>0</v>
      </c>
      <c r="P399" s="73">
        <v>600525</v>
      </c>
      <c r="Q399" s="73">
        <f t="shared" si="36"/>
        <v>1552.145257172396</v>
      </c>
      <c r="R399" s="73">
        <v>2076</v>
      </c>
      <c r="S399" s="162" t="s">
        <v>447</v>
      </c>
      <c r="T399" s="81"/>
      <c r="U399" s="81"/>
      <c r="V399" s="81"/>
    </row>
    <row r="400" spans="1:22" ht="25.5">
      <c r="A400" s="93">
        <v>28</v>
      </c>
      <c r="B400" s="69" t="s">
        <v>481</v>
      </c>
      <c r="C400" s="121">
        <v>1967</v>
      </c>
      <c r="D400" s="197">
        <v>2015</v>
      </c>
      <c r="E400" s="121" t="s">
        <v>39</v>
      </c>
      <c r="F400" s="121">
        <v>2</v>
      </c>
      <c r="G400" s="121">
        <v>1</v>
      </c>
      <c r="H400" s="166">
        <v>360.4</v>
      </c>
      <c r="I400" s="166">
        <v>321.89999999999998</v>
      </c>
      <c r="J400" s="166">
        <v>321.89999999999998</v>
      </c>
      <c r="K400" s="167">
        <v>19</v>
      </c>
      <c r="L400" s="73">
        <v>505382.99999999994</v>
      </c>
      <c r="M400" s="73">
        <v>0</v>
      </c>
      <c r="N400" s="73">
        <v>0</v>
      </c>
      <c r="O400" s="73">
        <v>0</v>
      </c>
      <c r="P400" s="73">
        <v>505382.99999999994</v>
      </c>
      <c r="Q400" s="73">
        <f t="shared" si="36"/>
        <v>1570</v>
      </c>
      <c r="R400" s="73">
        <v>2076</v>
      </c>
      <c r="S400" s="162" t="s">
        <v>447</v>
      </c>
      <c r="T400" s="81"/>
      <c r="U400" s="81"/>
      <c r="V400" s="81"/>
    </row>
    <row r="401" spans="1:22" ht="25.5">
      <c r="A401" s="93">
        <v>29</v>
      </c>
      <c r="B401" s="69" t="s">
        <v>480</v>
      </c>
      <c r="C401" s="121">
        <v>1964</v>
      </c>
      <c r="D401" s="170"/>
      <c r="E401" s="121" t="s">
        <v>39</v>
      </c>
      <c r="F401" s="121">
        <v>2</v>
      </c>
      <c r="G401" s="121">
        <v>2</v>
      </c>
      <c r="H401" s="166">
        <v>433.3</v>
      </c>
      <c r="I401" s="166">
        <v>391.29989</v>
      </c>
      <c r="J401" s="166">
        <v>391.29989</v>
      </c>
      <c r="K401" s="167">
        <v>17</v>
      </c>
      <c r="L401" s="73">
        <v>300774.3</v>
      </c>
      <c r="M401" s="73">
        <v>0</v>
      </c>
      <c r="N401" s="73">
        <v>0</v>
      </c>
      <c r="O401" s="73">
        <v>0</v>
      </c>
      <c r="P401" s="73">
        <v>300774.3</v>
      </c>
      <c r="Q401" s="73">
        <f t="shared" si="36"/>
        <v>768.65419001267799</v>
      </c>
      <c r="R401" s="73">
        <v>1247</v>
      </c>
      <c r="S401" s="162" t="s">
        <v>447</v>
      </c>
      <c r="T401" s="81"/>
      <c r="U401" s="81"/>
      <c r="V401" s="81"/>
    </row>
    <row r="402" spans="1:22" ht="25.5">
      <c r="A402" s="93">
        <v>30</v>
      </c>
      <c r="B402" s="69" t="s">
        <v>479</v>
      </c>
      <c r="C402" s="121">
        <v>1964</v>
      </c>
      <c r="D402" s="170"/>
      <c r="E402" s="121" t="s">
        <v>39</v>
      </c>
      <c r="F402" s="121">
        <v>2</v>
      </c>
      <c r="G402" s="121">
        <v>2</v>
      </c>
      <c r="H402" s="166">
        <v>447.9</v>
      </c>
      <c r="I402" s="166">
        <v>403.2</v>
      </c>
      <c r="J402" s="166">
        <v>403.2</v>
      </c>
      <c r="K402" s="167">
        <v>8</v>
      </c>
      <c r="L402" s="73">
        <v>633023.99999999988</v>
      </c>
      <c r="M402" s="73">
        <v>0</v>
      </c>
      <c r="N402" s="73">
        <v>0</v>
      </c>
      <c r="O402" s="73">
        <v>0</v>
      </c>
      <c r="P402" s="73">
        <v>633023.99999999988</v>
      </c>
      <c r="Q402" s="73">
        <f t="shared" si="36"/>
        <v>1569.9999999999998</v>
      </c>
      <c r="R402" s="73">
        <v>2044</v>
      </c>
      <c r="S402" s="162" t="s">
        <v>447</v>
      </c>
      <c r="T402" s="81"/>
      <c r="U402" s="81"/>
      <c r="V402" s="81"/>
    </row>
    <row r="403" spans="1:22">
      <c r="A403" s="163" t="s">
        <v>338</v>
      </c>
      <c r="B403" s="156"/>
      <c r="C403" s="149" t="s">
        <v>37</v>
      </c>
      <c r="D403" s="150" t="s">
        <v>37</v>
      </c>
      <c r="E403" s="150" t="s">
        <v>37</v>
      </c>
      <c r="F403" s="151" t="s">
        <v>37</v>
      </c>
      <c r="G403" s="151" t="s">
        <v>37</v>
      </c>
      <c r="H403" s="152">
        <f t="shared" ref="H403:P403" si="42">H404</f>
        <v>392.7</v>
      </c>
      <c r="I403" s="152">
        <f t="shared" si="42"/>
        <v>368.7</v>
      </c>
      <c r="J403" s="152">
        <f t="shared" si="42"/>
        <v>368.7</v>
      </c>
      <c r="K403" s="153">
        <f t="shared" si="42"/>
        <v>18</v>
      </c>
      <c r="L403" s="152">
        <f t="shared" si="42"/>
        <v>1208418.3</v>
      </c>
      <c r="M403" s="152">
        <f t="shared" si="42"/>
        <v>0</v>
      </c>
      <c r="N403" s="152">
        <f t="shared" si="42"/>
        <v>0</v>
      </c>
      <c r="O403" s="152">
        <f t="shared" si="42"/>
        <v>0</v>
      </c>
      <c r="P403" s="152">
        <f t="shared" si="42"/>
        <v>1208418.3</v>
      </c>
      <c r="Q403" s="152">
        <f t="shared" si="36"/>
        <v>3277.5109845402767</v>
      </c>
      <c r="R403" s="152">
        <f>MAX(R404)</f>
        <v>7075</v>
      </c>
      <c r="S403" s="159" t="s">
        <v>37</v>
      </c>
      <c r="T403" s="81"/>
      <c r="U403" s="81"/>
      <c r="V403" s="81"/>
    </row>
    <row r="404" spans="1:22" ht="25.5">
      <c r="A404" s="93">
        <v>31</v>
      </c>
      <c r="B404" s="30" t="s">
        <v>487</v>
      </c>
      <c r="C404" s="93">
        <v>1964</v>
      </c>
      <c r="D404" s="121"/>
      <c r="E404" s="121" t="s">
        <v>39</v>
      </c>
      <c r="F404" s="121">
        <v>2</v>
      </c>
      <c r="G404" s="121">
        <v>2</v>
      </c>
      <c r="H404" s="166">
        <v>392.7</v>
      </c>
      <c r="I404" s="166">
        <v>368.7</v>
      </c>
      <c r="J404" s="166">
        <v>368.7</v>
      </c>
      <c r="K404" s="95">
        <v>18</v>
      </c>
      <c r="L404" s="73">
        <v>1208418.3</v>
      </c>
      <c r="M404" s="73">
        <v>0</v>
      </c>
      <c r="N404" s="73">
        <v>0</v>
      </c>
      <c r="O404" s="73">
        <v>0</v>
      </c>
      <c r="P404" s="73">
        <v>1208418.3</v>
      </c>
      <c r="Q404" s="73">
        <f t="shared" si="36"/>
        <v>3277.5109845402767</v>
      </c>
      <c r="R404" s="73">
        <v>7075</v>
      </c>
      <c r="S404" s="168" t="s">
        <v>447</v>
      </c>
      <c r="T404" s="81"/>
      <c r="U404" s="81"/>
      <c r="V404" s="81"/>
    </row>
    <row r="405" spans="1:22">
      <c r="A405" s="163" t="s">
        <v>353</v>
      </c>
      <c r="B405" s="156"/>
      <c r="C405" s="149" t="s">
        <v>37</v>
      </c>
      <c r="D405" s="150" t="s">
        <v>37</v>
      </c>
      <c r="E405" s="150" t="s">
        <v>37</v>
      </c>
      <c r="F405" s="151" t="s">
        <v>37</v>
      </c>
      <c r="G405" s="151" t="s">
        <v>37</v>
      </c>
      <c r="H405" s="152">
        <f t="shared" ref="H405:P405" si="43">SUM(H406:H408)</f>
        <v>1277.1699560000002</v>
      </c>
      <c r="I405" s="152">
        <f t="shared" si="43"/>
        <v>1157.07996</v>
      </c>
      <c r="J405" s="152">
        <f t="shared" si="43"/>
        <v>751.33</v>
      </c>
      <c r="K405" s="153">
        <f t="shared" si="43"/>
        <v>60</v>
      </c>
      <c r="L405" s="152">
        <f t="shared" si="43"/>
        <v>1764247.4548623003</v>
      </c>
      <c r="M405" s="152">
        <f t="shared" si="43"/>
        <v>0</v>
      </c>
      <c r="N405" s="152">
        <f t="shared" si="43"/>
        <v>0</v>
      </c>
      <c r="O405" s="152">
        <f t="shared" si="43"/>
        <v>0</v>
      </c>
      <c r="P405" s="152">
        <f t="shared" si="43"/>
        <v>1764247.4548623003</v>
      </c>
      <c r="Q405" s="152">
        <f t="shared" si="36"/>
        <v>1524.7411724789531</v>
      </c>
      <c r="R405" s="152">
        <f>MAX(R406:R408)</f>
        <v>5646</v>
      </c>
      <c r="S405" s="159" t="s">
        <v>37</v>
      </c>
      <c r="T405" s="81"/>
      <c r="U405" s="81"/>
      <c r="V405" s="81"/>
    </row>
    <row r="406" spans="1:22" ht="25.5">
      <c r="A406" s="93">
        <v>32</v>
      </c>
      <c r="B406" s="30" t="s">
        <v>489</v>
      </c>
      <c r="C406" s="121">
        <v>1966</v>
      </c>
      <c r="D406" s="121">
        <v>2010</v>
      </c>
      <c r="E406" s="121" t="s">
        <v>39</v>
      </c>
      <c r="F406" s="169">
        <v>2</v>
      </c>
      <c r="G406" s="121">
        <v>1</v>
      </c>
      <c r="H406" s="124">
        <v>438.2</v>
      </c>
      <c r="I406" s="124">
        <v>394.38</v>
      </c>
      <c r="J406" s="168">
        <v>357.18</v>
      </c>
      <c r="K406" s="122">
        <v>21</v>
      </c>
      <c r="L406" s="161">
        <v>735081.31286100007</v>
      </c>
      <c r="M406" s="73">
        <v>0</v>
      </c>
      <c r="N406" s="73">
        <v>0</v>
      </c>
      <c r="O406" s="73">
        <v>0</v>
      </c>
      <c r="P406" s="161">
        <v>735081.31286100007</v>
      </c>
      <c r="Q406" s="73">
        <f t="shared" si="36"/>
        <v>1863.8909500000002</v>
      </c>
      <c r="R406" s="73">
        <v>2953</v>
      </c>
      <c r="S406" s="170" t="s">
        <v>447</v>
      </c>
      <c r="T406" s="81"/>
      <c r="U406" s="81"/>
      <c r="V406" s="81"/>
    </row>
    <row r="407" spans="1:22" ht="25.5">
      <c r="A407" s="93">
        <v>33</v>
      </c>
      <c r="B407" s="30" t="s">
        <v>492</v>
      </c>
      <c r="C407" s="121">
        <v>1969</v>
      </c>
      <c r="D407" s="121">
        <v>2009</v>
      </c>
      <c r="E407" s="121" t="s">
        <v>39</v>
      </c>
      <c r="F407" s="169">
        <v>2</v>
      </c>
      <c r="G407" s="121">
        <v>2</v>
      </c>
      <c r="H407" s="124">
        <v>434.16995600000001</v>
      </c>
      <c r="I407" s="124">
        <v>394.69995999999998</v>
      </c>
      <c r="J407" s="162">
        <v>183.01</v>
      </c>
      <c r="K407" s="122">
        <v>25</v>
      </c>
      <c r="L407" s="161">
        <v>847387.96927470027</v>
      </c>
      <c r="M407" s="73">
        <v>0</v>
      </c>
      <c r="N407" s="73">
        <v>0</v>
      </c>
      <c r="O407" s="73">
        <v>0</v>
      </c>
      <c r="P407" s="161">
        <v>847387.96927470027</v>
      </c>
      <c r="Q407" s="73">
        <f t="shared" si="36"/>
        <v>2146.9167852834348</v>
      </c>
      <c r="R407" s="73">
        <v>5646</v>
      </c>
      <c r="S407" s="170" t="s">
        <v>447</v>
      </c>
      <c r="T407" s="81"/>
      <c r="U407" s="81"/>
      <c r="V407" s="81"/>
    </row>
    <row r="408" spans="1:22" ht="25.5">
      <c r="A408" s="93">
        <v>34</v>
      </c>
      <c r="B408" s="30" t="s">
        <v>494</v>
      </c>
      <c r="C408" s="121">
        <v>1972</v>
      </c>
      <c r="D408" s="121">
        <v>2009</v>
      </c>
      <c r="E408" s="121" t="s">
        <v>39</v>
      </c>
      <c r="F408" s="169">
        <v>2</v>
      </c>
      <c r="G408" s="121">
        <v>1</v>
      </c>
      <c r="H408" s="124">
        <v>404.80000000000018</v>
      </c>
      <c r="I408" s="124">
        <v>368.00000000000011</v>
      </c>
      <c r="J408" s="168">
        <v>211.14</v>
      </c>
      <c r="K408" s="122">
        <v>14</v>
      </c>
      <c r="L408" s="161">
        <v>181778.17272659999</v>
      </c>
      <c r="M408" s="73">
        <v>0</v>
      </c>
      <c r="N408" s="73">
        <v>0</v>
      </c>
      <c r="O408" s="73">
        <v>0</v>
      </c>
      <c r="P408" s="161">
        <v>181778.17272659999</v>
      </c>
      <c r="Q408" s="73">
        <f t="shared" si="36"/>
        <v>493.96242588749982</v>
      </c>
      <c r="R408" s="73">
        <v>2610</v>
      </c>
      <c r="S408" s="170" t="s">
        <v>447</v>
      </c>
      <c r="T408" s="81"/>
      <c r="U408" s="81"/>
      <c r="V408" s="81"/>
    </row>
    <row r="409" spans="1:22">
      <c r="A409" s="163" t="s">
        <v>346</v>
      </c>
      <c r="B409" s="156"/>
      <c r="C409" s="149" t="s">
        <v>37</v>
      </c>
      <c r="D409" s="150" t="s">
        <v>37</v>
      </c>
      <c r="E409" s="150" t="s">
        <v>37</v>
      </c>
      <c r="F409" s="151" t="s">
        <v>37</v>
      </c>
      <c r="G409" s="151" t="s">
        <v>37</v>
      </c>
      <c r="H409" s="152">
        <f>SUM(H410:H456)</f>
        <v>105919.54000000001</v>
      </c>
      <c r="I409" s="152">
        <f t="shared" ref="I409:P409" si="44">SUM(I410:I456)</f>
        <v>89271.35000000002</v>
      </c>
      <c r="J409" s="152">
        <f t="shared" si="44"/>
        <v>83266.85000000002</v>
      </c>
      <c r="K409" s="152">
        <f t="shared" si="44"/>
        <v>3976</v>
      </c>
      <c r="L409" s="152">
        <f t="shared" si="44"/>
        <v>79697361</v>
      </c>
      <c r="M409" s="152">
        <f t="shared" si="44"/>
        <v>0</v>
      </c>
      <c r="N409" s="152">
        <f t="shared" si="44"/>
        <v>0</v>
      </c>
      <c r="O409" s="152">
        <f t="shared" si="44"/>
        <v>0</v>
      </c>
      <c r="P409" s="152">
        <f t="shared" si="44"/>
        <v>79697361</v>
      </c>
      <c r="Q409" s="152">
        <f t="shared" ref="Q409:Q472" si="45">L409/I409</f>
        <v>892.75406947469685</v>
      </c>
      <c r="R409" s="152">
        <f>MAX(прил.1!R410:R456)</f>
        <v>9274</v>
      </c>
      <c r="S409" s="159" t="s">
        <v>37</v>
      </c>
      <c r="T409" s="81"/>
      <c r="U409" s="81"/>
      <c r="V409" s="81"/>
    </row>
    <row r="410" spans="1:22" ht="25.5">
      <c r="A410" s="93">
        <v>35</v>
      </c>
      <c r="B410" s="30" t="s">
        <v>505</v>
      </c>
      <c r="C410" s="93">
        <v>1990</v>
      </c>
      <c r="D410" s="121">
        <v>2009</v>
      </c>
      <c r="E410" s="121" t="s">
        <v>496</v>
      </c>
      <c r="F410" s="85">
        <v>9</v>
      </c>
      <c r="G410" s="85">
        <v>1</v>
      </c>
      <c r="H410" s="73">
        <v>4534.5</v>
      </c>
      <c r="I410" s="73">
        <v>3766.8</v>
      </c>
      <c r="J410" s="73">
        <v>3766.8</v>
      </c>
      <c r="K410" s="95">
        <v>201</v>
      </c>
      <c r="L410" s="161">
        <v>1677650</v>
      </c>
      <c r="M410" s="73">
        <v>0</v>
      </c>
      <c r="N410" s="73">
        <v>0</v>
      </c>
      <c r="O410" s="73">
        <v>0</v>
      </c>
      <c r="P410" s="161">
        <v>1677650</v>
      </c>
      <c r="Q410" s="73">
        <f t="shared" si="45"/>
        <v>445.37803971540831</v>
      </c>
      <c r="R410" s="73">
        <v>1402</v>
      </c>
      <c r="S410" s="162" t="s">
        <v>447</v>
      </c>
      <c r="T410" s="81"/>
      <c r="U410" s="81"/>
      <c r="V410" s="81"/>
    </row>
    <row r="411" spans="1:22">
      <c r="A411" s="93">
        <v>36</v>
      </c>
      <c r="B411" s="171" t="s">
        <v>513</v>
      </c>
      <c r="C411" s="93">
        <v>1993</v>
      </c>
      <c r="D411" s="121"/>
      <c r="E411" s="121" t="s">
        <v>514</v>
      </c>
      <c r="F411" s="85">
        <v>9</v>
      </c>
      <c r="G411" s="85">
        <v>1</v>
      </c>
      <c r="H411" s="73">
        <v>4148</v>
      </c>
      <c r="I411" s="73">
        <v>2239.1999999999998</v>
      </c>
      <c r="J411" s="73">
        <v>2239.1999999999998</v>
      </c>
      <c r="K411" s="95">
        <v>174</v>
      </c>
      <c r="L411" s="161">
        <v>1677650</v>
      </c>
      <c r="M411" s="73">
        <v>0</v>
      </c>
      <c r="N411" s="73">
        <v>0</v>
      </c>
      <c r="O411" s="73">
        <v>0</v>
      </c>
      <c r="P411" s="161">
        <v>1677650</v>
      </c>
      <c r="Q411" s="73">
        <f t="shared" si="45"/>
        <v>749.21847088245806</v>
      </c>
      <c r="R411" s="73">
        <v>1402</v>
      </c>
      <c r="S411" s="170" t="s">
        <v>447</v>
      </c>
      <c r="T411" s="81"/>
      <c r="U411" s="81"/>
      <c r="V411" s="81"/>
    </row>
    <row r="412" spans="1:22">
      <c r="A412" s="93">
        <v>37</v>
      </c>
      <c r="B412" s="171" t="s">
        <v>515</v>
      </c>
      <c r="C412" s="93">
        <v>1992</v>
      </c>
      <c r="D412" s="121">
        <v>2008</v>
      </c>
      <c r="E412" s="121" t="s">
        <v>514</v>
      </c>
      <c r="F412" s="85">
        <v>10</v>
      </c>
      <c r="G412" s="85">
        <v>4</v>
      </c>
      <c r="H412" s="73">
        <v>10938</v>
      </c>
      <c r="I412" s="73">
        <v>9171.1</v>
      </c>
      <c r="J412" s="73">
        <v>9171.1</v>
      </c>
      <c r="K412" s="95">
        <v>401</v>
      </c>
      <c r="L412" s="161">
        <v>6710598</v>
      </c>
      <c r="M412" s="73">
        <v>0</v>
      </c>
      <c r="N412" s="73">
        <v>0</v>
      </c>
      <c r="O412" s="73">
        <v>0</v>
      </c>
      <c r="P412" s="161">
        <v>6710598</v>
      </c>
      <c r="Q412" s="73">
        <f t="shared" si="45"/>
        <v>731.71135414508615</v>
      </c>
      <c r="R412" s="73">
        <v>1402</v>
      </c>
      <c r="S412" s="170" t="s">
        <v>447</v>
      </c>
      <c r="T412" s="81"/>
      <c r="U412" s="81"/>
      <c r="V412" s="81"/>
    </row>
    <row r="413" spans="1:22">
      <c r="A413" s="93">
        <v>38</v>
      </c>
      <c r="B413" s="171" t="s">
        <v>516</v>
      </c>
      <c r="C413" s="93">
        <v>1991</v>
      </c>
      <c r="D413" s="121">
        <v>2008</v>
      </c>
      <c r="E413" s="121" t="s">
        <v>514</v>
      </c>
      <c r="F413" s="85">
        <v>10</v>
      </c>
      <c r="G413" s="85">
        <v>3</v>
      </c>
      <c r="H413" s="73">
        <v>8674</v>
      </c>
      <c r="I413" s="73">
        <v>7024.8</v>
      </c>
      <c r="J413" s="73">
        <v>7024.8</v>
      </c>
      <c r="K413" s="95">
        <v>300</v>
      </c>
      <c r="L413" s="161">
        <v>5032949</v>
      </c>
      <c r="M413" s="73">
        <v>0</v>
      </c>
      <c r="N413" s="73">
        <v>0</v>
      </c>
      <c r="O413" s="73">
        <v>0</v>
      </c>
      <c r="P413" s="161">
        <v>5032949</v>
      </c>
      <c r="Q413" s="73">
        <f t="shared" si="45"/>
        <v>716.45441863113535</v>
      </c>
      <c r="R413" s="73">
        <v>1402</v>
      </c>
      <c r="S413" s="170" t="s">
        <v>447</v>
      </c>
      <c r="T413" s="81"/>
      <c r="U413" s="81"/>
      <c r="V413" s="81"/>
    </row>
    <row r="414" spans="1:22">
      <c r="A414" s="93">
        <v>39</v>
      </c>
      <c r="B414" s="171" t="s">
        <v>517</v>
      </c>
      <c r="C414" s="93">
        <v>1990</v>
      </c>
      <c r="D414" s="121">
        <v>2008</v>
      </c>
      <c r="E414" s="121" t="s">
        <v>514</v>
      </c>
      <c r="F414" s="85">
        <v>10</v>
      </c>
      <c r="G414" s="85">
        <v>6</v>
      </c>
      <c r="H414" s="73">
        <v>15680</v>
      </c>
      <c r="I414" s="73">
        <v>14254.4</v>
      </c>
      <c r="J414" s="73">
        <v>8298</v>
      </c>
      <c r="K414" s="95">
        <v>597</v>
      </c>
      <c r="L414" s="161">
        <v>10065897</v>
      </c>
      <c r="M414" s="73">
        <v>0</v>
      </c>
      <c r="N414" s="73">
        <v>0</v>
      </c>
      <c r="O414" s="73">
        <v>0</v>
      </c>
      <c r="P414" s="161">
        <v>10065897</v>
      </c>
      <c r="Q414" s="73">
        <f t="shared" si="45"/>
        <v>706.16069424177795</v>
      </c>
      <c r="R414" s="73">
        <v>1402</v>
      </c>
      <c r="S414" s="170" t="s">
        <v>447</v>
      </c>
      <c r="T414" s="81"/>
      <c r="U414" s="81"/>
      <c r="V414" s="81"/>
    </row>
    <row r="415" spans="1:22" ht="25.5">
      <c r="A415" s="93">
        <v>40</v>
      </c>
      <c r="B415" s="30" t="s">
        <v>550</v>
      </c>
      <c r="C415" s="93">
        <v>1990</v>
      </c>
      <c r="D415" s="121"/>
      <c r="E415" s="121" t="s">
        <v>496</v>
      </c>
      <c r="F415" s="85">
        <v>9</v>
      </c>
      <c r="G415" s="85">
        <v>1</v>
      </c>
      <c r="H415" s="73">
        <v>3569</v>
      </c>
      <c r="I415" s="73">
        <v>3243</v>
      </c>
      <c r="J415" s="73">
        <v>3243</v>
      </c>
      <c r="K415" s="95">
        <v>129</v>
      </c>
      <c r="L415" s="161">
        <v>1677650</v>
      </c>
      <c r="M415" s="73">
        <v>0</v>
      </c>
      <c r="N415" s="73">
        <v>0</v>
      </c>
      <c r="O415" s="73">
        <v>0</v>
      </c>
      <c r="P415" s="161">
        <v>1677650</v>
      </c>
      <c r="Q415" s="73">
        <f t="shared" si="45"/>
        <v>517.31421523280915</v>
      </c>
      <c r="R415" s="73">
        <v>1402</v>
      </c>
      <c r="S415" s="162" t="s">
        <v>447</v>
      </c>
      <c r="T415" s="81"/>
      <c r="U415" s="81"/>
      <c r="V415" s="81"/>
    </row>
    <row r="416" spans="1:22" ht="25.5">
      <c r="A416" s="93">
        <v>41</v>
      </c>
      <c r="B416" s="171" t="s">
        <v>552</v>
      </c>
      <c r="C416" s="93">
        <v>1990</v>
      </c>
      <c r="D416" s="121"/>
      <c r="E416" s="121" t="s">
        <v>496</v>
      </c>
      <c r="F416" s="85">
        <v>9</v>
      </c>
      <c r="G416" s="85">
        <v>1</v>
      </c>
      <c r="H416" s="73">
        <v>3865.18</v>
      </c>
      <c r="I416" s="73">
        <v>3430.28</v>
      </c>
      <c r="J416" s="73">
        <v>3430.28</v>
      </c>
      <c r="K416" s="95">
        <v>130</v>
      </c>
      <c r="L416" s="161">
        <v>1677650</v>
      </c>
      <c r="M416" s="73">
        <v>0</v>
      </c>
      <c r="N416" s="73">
        <v>0</v>
      </c>
      <c r="O416" s="73">
        <v>0</v>
      </c>
      <c r="P416" s="161">
        <v>1677650</v>
      </c>
      <c r="Q416" s="73">
        <f t="shared" si="45"/>
        <v>489.07086301992837</v>
      </c>
      <c r="R416" s="73">
        <v>1402</v>
      </c>
      <c r="S416" s="170" t="s">
        <v>447</v>
      </c>
      <c r="T416" s="81"/>
      <c r="U416" s="81"/>
      <c r="V416" s="81"/>
    </row>
    <row r="417" spans="1:22">
      <c r="A417" s="93">
        <v>42</v>
      </c>
      <c r="B417" s="30" t="s">
        <v>558</v>
      </c>
      <c r="C417" s="93">
        <v>1989</v>
      </c>
      <c r="D417" s="121"/>
      <c r="E417" s="121" t="s">
        <v>514</v>
      </c>
      <c r="F417" s="85">
        <v>9</v>
      </c>
      <c r="G417" s="85">
        <v>2</v>
      </c>
      <c r="H417" s="73">
        <v>4607</v>
      </c>
      <c r="I417" s="73">
        <v>4044</v>
      </c>
      <c r="J417" s="73">
        <v>4044</v>
      </c>
      <c r="K417" s="95">
        <v>179</v>
      </c>
      <c r="L417" s="161">
        <v>3355299</v>
      </c>
      <c r="M417" s="73">
        <v>0</v>
      </c>
      <c r="N417" s="73">
        <v>0</v>
      </c>
      <c r="O417" s="73">
        <v>0</v>
      </c>
      <c r="P417" s="161">
        <v>3355299</v>
      </c>
      <c r="Q417" s="73">
        <f t="shared" si="45"/>
        <v>829.69807121661722</v>
      </c>
      <c r="R417" s="73">
        <v>1402</v>
      </c>
      <c r="S417" s="162" t="s">
        <v>447</v>
      </c>
      <c r="T417" s="81"/>
      <c r="U417" s="81"/>
      <c r="V417" s="81"/>
    </row>
    <row r="418" spans="1:22">
      <c r="A418" s="93">
        <v>43</v>
      </c>
      <c r="B418" s="30" t="s">
        <v>575</v>
      </c>
      <c r="C418" s="93">
        <v>1989</v>
      </c>
      <c r="D418" s="121"/>
      <c r="E418" s="121" t="s">
        <v>514</v>
      </c>
      <c r="F418" s="85">
        <v>9</v>
      </c>
      <c r="G418" s="85">
        <v>2</v>
      </c>
      <c r="H418" s="73">
        <v>4475</v>
      </c>
      <c r="I418" s="73">
        <v>4019</v>
      </c>
      <c r="J418" s="73">
        <v>4019</v>
      </c>
      <c r="K418" s="95">
        <v>156</v>
      </c>
      <c r="L418" s="161">
        <v>3355299</v>
      </c>
      <c r="M418" s="73">
        <v>0</v>
      </c>
      <c r="N418" s="73">
        <v>0</v>
      </c>
      <c r="O418" s="73">
        <v>0</v>
      </c>
      <c r="P418" s="161">
        <v>3355299</v>
      </c>
      <c r="Q418" s="73">
        <f t="shared" si="45"/>
        <v>834.85916894749937</v>
      </c>
      <c r="R418" s="73">
        <v>1402</v>
      </c>
      <c r="S418" s="162" t="s">
        <v>447</v>
      </c>
      <c r="T418" s="81"/>
      <c r="U418" s="81"/>
      <c r="V418" s="81"/>
    </row>
    <row r="419" spans="1:22">
      <c r="A419" s="93">
        <v>44</v>
      </c>
      <c r="B419" s="171" t="s">
        <v>576</v>
      </c>
      <c r="C419" s="93">
        <v>1993</v>
      </c>
      <c r="D419" s="121"/>
      <c r="E419" s="121" t="s">
        <v>514</v>
      </c>
      <c r="F419" s="85">
        <v>10</v>
      </c>
      <c r="G419" s="85">
        <v>3</v>
      </c>
      <c r="H419" s="73">
        <v>9006.2900000000009</v>
      </c>
      <c r="I419" s="73">
        <v>6855.01</v>
      </c>
      <c r="J419" s="73">
        <v>6855.01</v>
      </c>
      <c r="K419" s="95">
        <v>288</v>
      </c>
      <c r="L419" s="161">
        <v>5032949</v>
      </c>
      <c r="M419" s="73">
        <v>0</v>
      </c>
      <c r="N419" s="73">
        <v>0</v>
      </c>
      <c r="O419" s="73">
        <v>0</v>
      </c>
      <c r="P419" s="161">
        <v>5032949</v>
      </c>
      <c r="Q419" s="73">
        <f t="shared" si="45"/>
        <v>734.20009598818967</v>
      </c>
      <c r="R419" s="73">
        <v>1402</v>
      </c>
      <c r="S419" s="170" t="s">
        <v>447</v>
      </c>
      <c r="T419" s="81"/>
      <c r="U419" s="81"/>
      <c r="V419" s="81"/>
    </row>
    <row r="420" spans="1:22">
      <c r="A420" s="93">
        <v>45</v>
      </c>
      <c r="B420" s="171" t="s">
        <v>577</v>
      </c>
      <c r="C420" s="93">
        <v>1994</v>
      </c>
      <c r="D420" s="121"/>
      <c r="E420" s="121" t="s">
        <v>514</v>
      </c>
      <c r="F420" s="85">
        <v>9</v>
      </c>
      <c r="G420" s="85">
        <v>5</v>
      </c>
      <c r="H420" s="73">
        <v>12365</v>
      </c>
      <c r="I420" s="73">
        <v>10231.1</v>
      </c>
      <c r="J420" s="73">
        <v>10231.1</v>
      </c>
      <c r="K420" s="95">
        <v>297</v>
      </c>
      <c r="L420" s="161">
        <v>8388248</v>
      </c>
      <c r="M420" s="73">
        <v>0</v>
      </c>
      <c r="N420" s="73">
        <v>0</v>
      </c>
      <c r="O420" s="73">
        <v>0</v>
      </c>
      <c r="P420" s="161">
        <v>8388248</v>
      </c>
      <c r="Q420" s="73">
        <f t="shared" si="45"/>
        <v>819.87743253413612</v>
      </c>
      <c r="R420" s="73">
        <v>1402</v>
      </c>
      <c r="S420" s="170" t="s">
        <v>447</v>
      </c>
      <c r="T420" s="81"/>
      <c r="U420" s="81"/>
      <c r="V420" s="81"/>
    </row>
    <row r="421" spans="1:22">
      <c r="A421" s="93">
        <v>46</v>
      </c>
      <c r="B421" s="30" t="s">
        <v>578</v>
      </c>
      <c r="C421" s="93">
        <v>1989</v>
      </c>
      <c r="D421" s="121"/>
      <c r="E421" s="121" t="s">
        <v>514</v>
      </c>
      <c r="F421" s="85">
        <v>10</v>
      </c>
      <c r="G421" s="85">
        <v>4</v>
      </c>
      <c r="H421" s="73">
        <v>9941</v>
      </c>
      <c r="I421" s="73">
        <v>9258</v>
      </c>
      <c r="J421" s="73">
        <v>9258</v>
      </c>
      <c r="K421" s="95">
        <v>454</v>
      </c>
      <c r="L421" s="161">
        <v>6710598</v>
      </c>
      <c r="M421" s="73">
        <v>0</v>
      </c>
      <c r="N421" s="73">
        <v>0</v>
      </c>
      <c r="O421" s="73">
        <v>0</v>
      </c>
      <c r="P421" s="161">
        <v>6710598</v>
      </c>
      <c r="Q421" s="73">
        <f t="shared" si="45"/>
        <v>724.84316267012309</v>
      </c>
      <c r="R421" s="73">
        <v>1402</v>
      </c>
      <c r="S421" s="162" t="s">
        <v>447</v>
      </c>
      <c r="T421" s="81"/>
      <c r="U421" s="81"/>
      <c r="V421" s="81"/>
    </row>
    <row r="422" spans="1:22" ht="25.5">
      <c r="A422" s="93">
        <v>47</v>
      </c>
      <c r="B422" s="171" t="s">
        <v>506</v>
      </c>
      <c r="C422" s="93">
        <v>1953</v>
      </c>
      <c r="D422" s="121">
        <v>2008</v>
      </c>
      <c r="E422" s="121" t="s">
        <v>496</v>
      </c>
      <c r="F422" s="85">
        <v>2</v>
      </c>
      <c r="G422" s="85">
        <v>2</v>
      </c>
      <c r="H422" s="73">
        <v>434.5</v>
      </c>
      <c r="I422" s="73">
        <v>390.8</v>
      </c>
      <c r="J422" s="73">
        <v>390.8</v>
      </c>
      <c r="K422" s="95">
        <v>17</v>
      </c>
      <c r="L422" s="161">
        <v>1094000</v>
      </c>
      <c r="M422" s="73">
        <v>0</v>
      </c>
      <c r="N422" s="73">
        <v>0</v>
      </c>
      <c r="O422" s="73">
        <v>0</v>
      </c>
      <c r="P422" s="161">
        <v>1094000</v>
      </c>
      <c r="Q422" s="73">
        <f t="shared" si="45"/>
        <v>2799.3858751279427</v>
      </c>
      <c r="R422" s="73">
        <v>6143</v>
      </c>
      <c r="S422" s="170" t="s">
        <v>447</v>
      </c>
      <c r="T422" s="81"/>
      <c r="U422" s="81"/>
      <c r="V422" s="81"/>
    </row>
    <row r="423" spans="1:22" ht="25.5">
      <c r="A423" s="93">
        <v>48</v>
      </c>
      <c r="B423" s="171" t="s">
        <v>507</v>
      </c>
      <c r="C423" s="93">
        <v>1953</v>
      </c>
      <c r="D423" s="121">
        <v>2008</v>
      </c>
      <c r="E423" s="121" t="s">
        <v>496</v>
      </c>
      <c r="F423" s="85">
        <v>2</v>
      </c>
      <c r="G423" s="85">
        <v>2</v>
      </c>
      <c r="H423" s="73">
        <v>428.9</v>
      </c>
      <c r="I423" s="73">
        <v>385.2</v>
      </c>
      <c r="J423" s="73">
        <v>385.2</v>
      </c>
      <c r="K423" s="95">
        <v>18</v>
      </c>
      <c r="L423" s="161">
        <v>1078838</v>
      </c>
      <c r="M423" s="73">
        <v>0</v>
      </c>
      <c r="N423" s="73">
        <v>0</v>
      </c>
      <c r="O423" s="73">
        <v>0</v>
      </c>
      <c r="P423" s="161">
        <v>1078838</v>
      </c>
      <c r="Q423" s="73">
        <f t="shared" si="45"/>
        <v>2800.7217030114225</v>
      </c>
      <c r="R423" s="73">
        <v>6143</v>
      </c>
      <c r="S423" s="170" t="s">
        <v>447</v>
      </c>
      <c r="T423" s="81"/>
      <c r="U423" s="81"/>
      <c r="V423" s="81"/>
    </row>
    <row r="424" spans="1:22" ht="25.5">
      <c r="A424" s="93">
        <v>49</v>
      </c>
      <c r="B424" s="171" t="s">
        <v>508</v>
      </c>
      <c r="C424" s="93">
        <v>1953</v>
      </c>
      <c r="D424" s="121">
        <v>2009</v>
      </c>
      <c r="E424" s="121" t="s">
        <v>496</v>
      </c>
      <c r="F424" s="85">
        <v>2</v>
      </c>
      <c r="G424" s="85">
        <v>2</v>
      </c>
      <c r="H424" s="73">
        <v>709</v>
      </c>
      <c r="I424" s="73">
        <v>643.5</v>
      </c>
      <c r="J424" s="73">
        <v>643.5</v>
      </c>
      <c r="K424" s="95">
        <v>25</v>
      </c>
      <c r="L424" s="161">
        <v>307000</v>
      </c>
      <c r="M424" s="73">
        <v>0</v>
      </c>
      <c r="N424" s="73">
        <v>0</v>
      </c>
      <c r="O424" s="73">
        <v>0</v>
      </c>
      <c r="P424" s="161">
        <v>307000</v>
      </c>
      <c r="Q424" s="73">
        <f t="shared" si="45"/>
        <v>477.07847707847708</v>
      </c>
      <c r="R424" s="73">
        <v>1624</v>
      </c>
      <c r="S424" s="170" t="s">
        <v>447</v>
      </c>
      <c r="T424" s="81"/>
      <c r="U424" s="81"/>
      <c r="V424" s="81"/>
    </row>
    <row r="425" spans="1:22" ht="25.5">
      <c r="A425" s="93">
        <v>50</v>
      </c>
      <c r="B425" s="171" t="s">
        <v>495</v>
      </c>
      <c r="C425" s="93">
        <v>1918</v>
      </c>
      <c r="D425" s="121"/>
      <c r="E425" s="121" t="s">
        <v>496</v>
      </c>
      <c r="F425" s="85">
        <v>2</v>
      </c>
      <c r="G425" s="85">
        <v>2</v>
      </c>
      <c r="H425" s="73">
        <v>1274</v>
      </c>
      <c r="I425" s="73">
        <v>730.2</v>
      </c>
      <c r="J425" s="73">
        <v>730.2</v>
      </c>
      <c r="K425" s="95">
        <v>24</v>
      </c>
      <c r="L425" s="161">
        <v>1309490</v>
      </c>
      <c r="M425" s="73">
        <v>0</v>
      </c>
      <c r="N425" s="73">
        <v>0</v>
      </c>
      <c r="O425" s="73">
        <v>0</v>
      </c>
      <c r="P425" s="161">
        <v>1309490</v>
      </c>
      <c r="Q425" s="73">
        <f t="shared" si="45"/>
        <v>1793.3305943577102</v>
      </c>
      <c r="R425" s="73">
        <v>5282</v>
      </c>
      <c r="S425" s="170" t="s">
        <v>447</v>
      </c>
      <c r="T425" s="81"/>
      <c r="U425" s="81"/>
      <c r="V425" s="81"/>
    </row>
    <row r="426" spans="1:22">
      <c r="A426" s="93">
        <v>51</v>
      </c>
      <c r="B426" s="171" t="s">
        <v>524</v>
      </c>
      <c r="C426" s="93">
        <v>1948</v>
      </c>
      <c r="D426" s="121">
        <v>2009</v>
      </c>
      <c r="E426" s="121" t="s">
        <v>525</v>
      </c>
      <c r="F426" s="85">
        <v>1</v>
      </c>
      <c r="G426" s="85">
        <v>2</v>
      </c>
      <c r="H426" s="73">
        <v>254</v>
      </c>
      <c r="I426" s="73">
        <v>179.9</v>
      </c>
      <c r="J426" s="73">
        <v>179.9</v>
      </c>
      <c r="K426" s="95">
        <v>12</v>
      </c>
      <c r="L426" s="161">
        <v>84600</v>
      </c>
      <c r="M426" s="73">
        <v>0</v>
      </c>
      <c r="N426" s="73">
        <v>0</v>
      </c>
      <c r="O426" s="73">
        <v>0</v>
      </c>
      <c r="P426" s="161">
        <v>84600</v>
      </c>
      <c r="Q426" s="73">
        <f t="shared" si="45"/>
        <v>470.26125625347413</v>
      </c>
      <c r="R426" s="73">
        <v>1241</v>
      </c>
      <c r="S426" s="170" t="s">
        <v>447</v>
      </c>
      <c r="T426" s="81"/>
      <c r="U426" s="81"/>
      <c r="V426" s="81"/>
    </row>
    <row r="427" spans="1:22">
      <c r="A427" s="93">
        <v>52</v>
      </c>
      <c r="B427" s="171" t="s">
        <v>611</v>
      </c>
      <c r="C427" s="93">
        <v>1952</v>
      </c>
      <c r="D427" s="121">
        <v>2009</v>
      </c>
      <c r="E427" s="121" t="s">
        <v>529</v>
      </c>
      <c r="F427" s="85">
        <v>2</v>
      </c>
      <c r="G427" s="85">
        <v>2</v>
      </c>
      <c r="H427" s="73">
        <v>394</v>
      </c>
      <c r="I427" s="73">
        <v>393.6</v>
      </c>
      <c r="J427" s="73">
        <v>393.6</v>
      </c>
      <c r="K427" s="95">
        <v>19</v>
      </c>
      <c r="L427" s="161">
        <v>627900</v>
      </c>
      <c r="M427" s="73">
        <v>0</v>
      </c>
      <c r="N427" s="73">
        <v>0</v>
      </c>
      <c r="O427" s="73">
        <v>0</v>
      </c>
      <c r="P427" s="161">
        <v>627900</v>
      </c>
      <c r="Q427" s="73">
        <f t="shared" si="45"/>
        <v>1595.2743902439024</v>
      </c>
      <c r="R427" s="73">
        <v>2444</v>
      </c>
      <c r="S427" s="170" t="s">
        <v>447</v>
      </c>
      <c r="T427" s="81"/>
      <c r="U427" s="81"/>
      <c r="V427" s="81"/>
    </row>
    <row r="428" spans="1:22" ht="25.5">
      <c r="A428" s="93">
        <v>53</v>
      </c>
      <c r="B428" s="171" t="s">
        <v>526</v>
      </c>
      <c r="C428" s="93">
        <v>1956</v>
      </c>
      <c r="D428" s="121">
        <v>2009</v>
      </c>
      <c r="E428" s="121" t="s">
        <v>496</v>
      </c>
      <c r="F428" s="85">
        <v>2</v>
      </c>
      <c r="G428" s="85">
        <v>1</v>
      </c>
      <c r="H428" s="73">
        <v>362.6</v>
      </c>
      <c r="I428" s="73">
        <v>239.5</v>
      </c>
      <c r="J428" s="73">
        <v>239.5</v>
      </c>
      <c r="K428" s="95">
        <v>15</v>
      </c>
      <c r="L428" s="161">
        <v>87800</v>
      </c>
      <c r="M428" s="73">
        <v>0</v>
      </c>
      <c r="N428" s="73">
        <v>0</v>
      </c>
      <c r="O428" s="73">
        <v>0</v>
      </c>
      <c r="P428" s="161">
        <v>87800</v>
      </c>
      <c r="Q428" s="73">
        <f t="shared" si="45"/>
        <v>366.59707724425886</v>
      </c>
      <c r="R428" s="73">
        <v>1241</v>
      </c>
      <c r="S428" s="170" t="s">
        <v>447</v>
      </c>
      <c r="T428" s="81"/>
      <c r="U428" s="81"/>
      <c r="V428" s="81"/>
    </row>
    <row r="429" spans="1:22" ht="25.5">
      <c r="A429" s="93">
        <v>54</v>
      </c>
      <c r="B429" s="171" t="s">
        <v>509</v>
      </c>
      <c r="C429" s="93">
        <v>1918</v>
      </c>
      <c r="D429" s="121">
        <v>2008</v>
      </c>
      <c r="E429" s="121" t="s">
        <v>496</v>
      </c>
      <c r="F429" s="85">
        <v>1</v>
      </c>
      <c r="G429" s="85">
        <v>1</v>
      </c>
      <c r="H429" s="73">
        <v>155.29</v>
      </c>
      <c r="I429" s="73">
        <v>130.96</v>
      </c>
      <c r="J429" s="73">
        <v>130.96</v>
      </c>
      <c r="K429" s="95">
        <v>3</v>
      </c>
      <c r="L429" s="161">
        <v>450131</v>
      </c>
      <c r="M429" s="73">
        <v>0</v>
      </c>
      <c r="N429" s="73">
        <v>0</v>
      </c>
      <c r="O429" s="73">
        <v>0</v>
      </c>
      <c r="P429" s="161">
        <v>450131</v>
      </c>
      <c r="Q429" s="73">
        <f t="shared" si="45"/>
        <v>3437.1640195479536</v>
      </c>
      <c r="R429" s="73">
        <v>5074</v>
      </c>
      <c r="S429" s="170" t="s">
        <v>447</v>
      </c>
      <c r="T429" s="81"/>
      <c r="U429" s="81"/>
      <c r="V429" s="81"/>
    </row>
    <row r="430" spans="1:22" ht="25.5">
      <c r="A430" s="93">
        <v>55</v>
      </c>
      <c r="B430" s="171" t="s">
        <v>510</v>
      </c>
      <c r="C430" s="93">
        <v>1961</v>
      </c>
      <c r="D430" s="121">
        <v>2009</v>
      </c>
      <c r="E430" s="121" t="s">
        <v>496</v>
      </c>
      <c r="F430" s="85">
        <v>2</v>
      </c>
      <c r="G430" s="85">
        <v>2</v>
      </c>
      <c r="H430" s="73">
        <v>629.6</v>
      </c>
      <c r="I430" s="73">
        <v>566.64</v>
      </c>
      <c r="J430" s="73">
        <v>566.64</v>
      </c>
      <c r="K430" s="95">
        <v>50</v>
      </c>
      <c r="L430" s="161">
        <v>1899600</v>
      </c>
      <c r="M430" s="73">
        <v>0</v>
      </c>
      <c r="N430" s="73">
        <v>0</v>
      </c>
      <c r="O430" s="73">
        <v>0</v>
      </c>
      <c r="P430" s="161">
        <v>1899600</v>
      </c>
      <c r="Q430" s="73">
        <f t="shared" si="45"/>
        <v>3352.3930537907668</v>
      </c>
      <c r="R430" s="73">
        <v>7865</v>
      </c>
      <c r="S430" s="170" t="s">
        <v>447</v>
      </c>
      <c r="T430" s="81"/>
      <c r="U430" s="81"/>
      <c r="V430" s="81"/>
    </row>
    <row r="431" spans="1:22" ht="25.5">
      <c r="A431" s="93">
        <v>56</v>
      </c>
      <c r="B431" s="171" t="s">
        <v>511</v>
      </c>
      <c r="C431" s="93">
        <v>1961</v>
      </c>
      <c r="D431" s="121">
        <v>2009</v>
      </c>
      <c r="E431" s="121" t="s">
        <v>496</v>
      </c>
      <c r="F431" s="85">
        <v>2</v>
      </c>
      <c r="G431" s="85">
        <v>2</v>
      </c>
      <c r="H431" s="73">
        <v>576.1</v>
      </c>
      <c r="I431" s="73">
        <v>540.5</v>
      </c>
      <c r="J431" s="73">
        <v>540.5</v>
      </c>
      <c r="K431" s="95">
        <v>58</v>
      </c>
      <c r="L431" s="161">
        <v>1899600</v>
      </c>
      <c r="M431" s="73">
        <v>0</v>
      </c>
      <c r="N431" s="73">
        <v>0</v>
      </c>
      <c r="O431" s="73">
        <v>0</v>
      </c>
      <c r="P431" s="161">
        <v>1899600</v>
      </c>
      <c r="Q431" s="73">
        <f t="shared" si="45"/>
        <v>3514.5235892691953</v>
      </c>
      <c r="R431" s="73">
        <v>7865</v>
      </c>
      <c r="S431" s="170" t="s">
        <v>447</v>
      </c>
      <c r="T431" s="81"/>
      <c r="U431" s="81"/>
      <c r="V431" s="81"/>
    </row>
    <row r="432" spans="1:22" ht="25.5">
      <c r="A432" s="93">
        <v>57</v>
      </c>
      <c r="B432" s="171" t="s">
        <v>518</v>
      </c>
      <c r="C432" s="93">
        <v>1954</v>
      </c>
      <c r="D432" s="121"/>
      <c r="E432" s="121" t="s">
        <v>496</v>
      </c>
      <c r="F432" s="85">
        <v>2</v>
      </c>
      <c r="G432" s="85">
        <v>1</v>
      </c>
      <c r="H432" s="73">
        <v>556</v>
      </c>
      <c r="I432" s="73">
        <v>519.5</v>
      </c>
      <c r="J432" s="73">
        <v>519.5</v>
      </c>
      <c r="K432" s="95">
        <v>19</v>
      </c>
      <c r="L432" s="161">
        <v>1660000</v>
      </c>
      <c r="M432" s="73">
        <v>0</v>
      </c>
      <c r="N432" s="73">
        <v>0</v>
      </c>
      <c r="O432" s="73">
        <v>0</v>
      </c>
      <c r="P432" s="161">
        <v>1660000</v>
      </c>
      <c r="Q432" s="73">
        <f t="shared" si="45"/>
        <v>3195.3801732435036</v>
      </c>
      <c r="R432" s="73">
        <v>5074</v>
      </c>
      <c r="S432" s="170" t="s">
        <v>447</v>
      </c>
      <c r="T432" s="81"/>
      <c r="U432" s="81"/>
      <c r="V432" s="81"/>
    </row>
    <row r="433" spans="1:22" ht="25.5">
      <c r="A433" s="93">
        <v>58</v>
      </c>
      <c r="B433" s="171" t="s">
        <v>523</v>
      </c>
      <c r="C433" s="93">
        <v>1918</v>
      </c>
      <c r="D433" s="121"/>
      <c r="E433" s="121" t="s">
        <v>496</v>
      </c>
      <c r="F433" s="85">
        <v>2</v>
      </c>
      <c r="G433" s="85">
        <v>3</v>
      </c>
      <c r="H433" s="73">
        <v>765.77</v>
      </c>
      <c r="I433" s="73">
        <v>703</v>
      </c>
      <c r="J433" s="73">
        <v>703</v>
      </c>
      <c r="K433" s="95">
        <v>21</v>
      </c>
      <c r="L433" s="161">
        <v>1941600</v>
      </c>
      <c r="M433" s="73">
        <v>0</v>
      </c>
      <c r="N433" s="73">
        <v>0</v>
      </c>
      <c r="O433" s="73">
        <v>0</v>
      </c>
      <c r="P433" s="161">
        <v>1941600</v>
      </c>
      <c r="Q433" s="73">
        <f t="shared" si="45"/>
        <v>2761.877667140825</v>
      </c>
      <c r="R433" s="73">
        <v>9274</v>
      </c>
      <c r="S433" s="170" t="s">
        <v>447</v>
      </c>
      <c r="T433" s="81"/>
      <c r="U433" s="81"/>
      <c r="V433" s="81"/>
    </row>
    <row r="434" spans="1:22" ht="25.5">
      <c r="A434" s="93">
        <v>59</v>
      </c>
      <c r="B434" s="171" t="s">
        <v>589</v>
      </c>
      <c r="C434" s="93">
        <v>1918</v>
      </c>
      <c r="D434" s="121">
        <v>2008</v>
      </c>
      <c r="E434" s="121" t="s">
        <v>496</v>
      </c>
      <c r="F434" s="85">
        <v>2</v>
      </c>
      <c r="G434" s="85">
        <v>3</v>
      </c>
      <c r="H434" s="73">
        <v>959</v>
      </c>
      <c r="I434" s="73">
        <v>554</v>
      </c>
      <c r="J434" s="73">
        <v>554</v>
      </c>
      <c r="K434" s="95">
        <v>36</v>
      </c>
      <c r="L434" s="161">
        <v>203400</v>
      </c>
      <c r="M434" s="73">
        <v>0</v>
      </c>
      <c r="N434" s="73">
        <v>0</v>
      </c>
      <c r="O434" s="73">
        <v>0</v>
      </c>
      <c r="P434" s="161">
        <v>203400</v>
      </c>
      <c r="Q434" s="73">
        <f t="shared" si="45"/>
        <v>367.1480144404332</v>
      </c>
      <c r="R434" s="73">
        <v>1241</v>
      </c>
      <c r="S434" s="170" t="s">
        <v>447</v>
      </c>
      <c r="T434" s="81"/>
      <c r="U434" s="81"/>
      <c r="V434" s="81"/>
    </row>
    <row r="435" spans="1:22" ht="25.5">
      <c r="A435" s="93">
        <v>60</v>
      </c>
      <c r="B435" s="171" t="s">
        <v>590</v>
      </c>
      <c r="C435" s="93">
        <v>1918</v>
      </c>
      <c r="D435" s="121">
        <v>2009</v>
      </c>
      <c r="E435" s="121" t="s">
        <v>496</v>
      </c>
      <c r="F435" s="85">
        <v>1</v>
      </c>
      <c r="G435" s="85">
        <v>2</v>
      </c>
      <c r="H435" s="73">
        <v>141.9</v>
      </c>
      <c r="I435" s="73">
        <v>129</v>
      </c>
      <c r="J435" s="73">
        <v>129</v>
      </c>
      <c r="K435" s="95">
        <v>4</v>
      </c>
      <c r="L435" s="161">
        <v>186300</v>
      </c>
      <c r="M435" s="73">
        <v>0</v>
      </c>
      <c r="N435" s="73">
        <v>0</v>
      </c>
      <c r="O435" s="73">
        <v>0</v>
      </c>
      <c r="P435" s="161">
        <v>186300</v>
      </c>
      <c r="Q435" s="73">
        <f t="shared" si="45"/>
        <v>1444.1860465116279</v>
      </c>
      <c r="R435" s="73">
        <v>2304</v>
      </c>
      <c r="S435" s="170" t="s">
        <v>447</v>
      </c>
      <c r="T435" s="81"/>
      <c r="U435" s="81"/>
      <c r="V435" s="81"/>
    </row>
    <row r="436" spans="1:22" ht="25.5">
      <c r="A436" s="93">
        <v>61</v>
      </c>
      <c r="B436" s="171" t="s">
        <v>527</v>
      </c>
      <c r="C436" s="93">
        <v>1918</v>
      </c>
      <c r="D436" s="121">
        <v>2009</v>
      </c>
      <c r="E436" s="121" t="s">
        <v>496</v>
      </c>
      <c r="F436" s="85">
        <v>1</v>
      </c>
      <c r="G436" s="85">
        <v>2</v>
      </c>
      <c r="H436" s="73">
        <v>171.8</v>
      </c>
      <c r="I436" s="73">
        <v>164</v>
      </c>
      <c r="J436" s="73">
        <v>164</v>
      </c>
      <c r="K436" s="95">
        <v>11</v>
      </c>
      <c r="L436" s="161">
        <v>262175</v>
      </c>
      <c r="M436" s="73">
        <v>0</v>
      </c>
      <c r="N436" s="73">
        <v>0</v>
      </c>
      <c r="O436" s="73">
        <v>0</v>
      </c>
      <c r="P436" s="161">
        <v>262175</v>
      </c>
      <c r="Q436" s="73">
        <f t="shared" si="45"/>
        <v>1598.6280487804879</v>
      </c>
      <c r="R436" s="73">
        <v>2444</v>
      </c>
      <c r="S436" s="170" t="s">
        <v>447</v>
      </c>
      <c r="T436" s="81"/>
      <c r="U436" s="81"/>
      <c r="V436" s="81"/>
    </row>
    <row r="437" spans="1:22">
      <c r="A437" s="93">
        <v>62</v>
      </c>
      <c r="B437" s="171" t="s">
        <v>531</v>
      </c>
      <c r="C437" s="93">
        <v>1918</v>
      </c>
      <c r="D437" s="121"/>
      <c r="E437" s="121" t="s">
        <v>529</v>
      </c>
      <c r="F437" s="85">
        <v>1</v>
      </c>
      <c r="G437" s="85">
        <v>1</v>
      </c>
      <c r="H437" s="73">
        <v>171</v>
      </c>
      <c r="I437" s="73">
        <v>145</v>
      </c>
      <c r="J437" s="73">
        <v>145</v>
      </c>
      <c r="K437" s="95">
        <v>3</v>
      </c>
      <c r="L437" s="161">
        <v>283878</v>
      </c>
      <c r="M437" s="73">
        <v>0</v>
      </c>
      <c r="N437" s="73">
        <v>0</v>
      </c>
      <c r="O437" s="73">
        <v>0</v>
      </c>
      <c r="P437" s="161">
        <v>283878</v>
      </c>
      <c r="Q437" s="73">
        <f t="shared" si="45"/>
        <v>1957.7793103448275</v>
      </c>
      <c r="R437" s="73">
        <v>2444</v>
      </c>
      <c r="S437" s="170" t="s">
        <v>447</v>
      </c>
      <c r="T437" s="81"/>
      <c r="U437" s="81"/>
      <c r="V437" s="81"/>
    </row>
    <row r="438" spans="1:22" ht="25.5">
      <c r="A438" s="93">
        <v>63</v>
      </c>
      <c r="B438" s="171" t="s">
        <v>593</v>
      </c>
      <c r="C438" s="93">
        <v>1918</v>
      </c>
      <c r="D438" s="121"/>
      <c r="E438" s="121" t="s">
        <v>496</v>
      </c>
      <c r="F438" s="85">
        <v>2</v>
      </c>
      <c r="G438" s="85">
        <v>2</v>
      </c>
      <c r="H438" s="73">
        <v>287.39999999999998</v>
      </c>
      <c r="I438" s="73">
        <v>280.52</v>
      </c>
      <c r="J438" s="73">
        <v>280.52</v>
      </c>
      <c r="K438" s="95">
        <v>20</v>
      </c>
      <c r="L438" s="161">
        <v>1136950</v>
      </c>
      <c r="M438" s="73">
        <v>0</v>
      </c>
      <c r="N438" s="73">
        <v>0</v>
      </c>
      <c r="O438" s="73">
        <v>0</v>
      </c>
      <c r="P438" s="161">
        <v>1136950</v>
      </c>
      <c r="Q438" s="73">
        <f t="shared" si="45"/>
        <v>4053.0086981320405</v>
      </c>
      <c r="R438" s="73">
        <v>6040</v>
      </c>
      <c r="S438" s="170" t="s">
        <v>447</v>
      </c>
      <c r="T438" s="81"/>
      <c r="U438" s="81"/>
      <c r="V438" s="81"/>
    </row>
    <row r="439" spans="1:22" ht="25.5">
      <c r="A439" s="93">
        <v>64</v>
      </c>
      <c r="B439" s="171" t="s">
        <v>536</v>
      </c>
      <c r="C439" s="93">
        <v>1918</v>
      </c>
      <c r="D439" s="121"/>
      <c r="E439" s="121" t="s">
        <v>496</v>
      </c>
      <c r="F439" s="85">
        <v>2</v>
      </c>
      <c r="G439" s="85">
        <v>1</v>
      </c>
      <c r="H439" s="73">
        <v>148</v>
      </c>
      <c r="I439" s="73">
        <v>127</v>
      </c>
      <c r="J439" s="73">
        <v>127</v>
      </c>
      <c r="K439" s="95">
        <v>10</v>
      </c>
      <c r="L439" s="161">
        <v>502869</v>
      </c>
      <c r="M439" s="73">
        <v>0</v>
      </c>
      <c r="N439" s="73">
        <v>0</v>
      </c>
      <c r="O439" s="73">
        <v>0</v>
      </c>
      <c r="P439" s="161">
        <v>502869</v>
      </c>
      <c r="Q439" s="73">
        <f t="shared" si="45"/>
        <v>3959.5984251968503</v>
      </c>
      <c r="R439" s="73">
        <v>5323</v>
      </c>
      <c r="S439" s="170" t="s">
        <v>447</v>
      </c>
      <c r="T439" s="81"/>
      <c r="U439" s="81"/>
      <c r="V439" s="81"/>
    </row>
    <row r="440" spans="1:22" ht="25.5">
      <c r="A440" s="93">
        <v>65</v>
      </c>
      <c r="B440" s="171" t="s">
        <v>537</v>
      </c>
      <c r="C440" s="93">
        <v>1918</v>
      </c>
      <c r="D440" s="121">
        <v>2010</v>
      </c>
      <c r="E440" s="121" t="s">
        <v>496</v>
      </c>
      <c r="F440" s="85">
        <v>2</v>
      </c>
      <c r="G440" s="85">
        <v>1</v>
      </c>
      <c r="H440" s="73">
        <v>230</v>
      </c>
      <c r="I440" s="73">
        <v>210</v>
      </c>
      <c r="J440" s="73">
        <v>210</v>
      </c>
      <c r="K440" s="95">
        <v>10</v>
      </c>
      <c r="L440" s="161">
        <v>653286</v>
      </c>
      <c r="M440" s="73">
        <v>0</v>
      </c>
      <c r="N440" s="73">
        <v>0</v>
      </c>
      <c r="O440" s="73">
        <v>0</v>
      </c>
      <c r="P440" s="161">
        <v>653286</v>
      </c>
      <c r="Q440" s="73">
        <f t="shared" si="45"/>
        <v>3110.8857142857141</v>
      </c>
      <c r="R440" s="73">
        <v>6951</v>
      </c>
      <c r="S440" s="170" t="s">
        <v>447</v>
      </c>
      <c r="T440" s="81"/>
      <c r="U440" s="81"/>
      <c r="V440" s="81"/>
    </row>
    <row r="441" spans="1:22" ht="25.5">
      <c r="A441" s="93">
        <v>66</v>
      </c>
      <c r="B441" s="171" t="s">
        <v>543</v>
      </c>
      <c r="C441" s="93">
        <v>1918</v>
      </c>
      <c r="D441" s="121">
        <v>2009</v>
      </c>
      <c r="E441" s="121" t="s">
        <v>496</v>
      </c>
      <c r="F441" s="85">
        <v>2</v>
      </c>
      <c r="G441" s="85">
        <v>1</v>
      </c>
      <c r="H441" s="73">
        <v>278.10000000000002</v>
      </c>
      <c r="I441" s="73">
        <v>245</v>
      </c>
      <c r="J441" s="73">
        <v>245</v>
      </c>
      <c r="K441" s="95">
        <v>22</v>
      </c>
      <c r="L441" s="161">
        <v>73598</v>
      </c>
      <c r="M441" s="73">
        <v>0</v>
      </c>
      <c r="N441" s="73">
        <v>0</v>
      </c>
      <c r="O441" s="73">
        <v>0</v>
      </c>
      <c r="P441" s="161">
        <v>73598</v>
      </c>
      <c r="Q441" s="73">
        <f t="shared" si="45"/>
        <v>300.39999999999998</v>
      </c>
      <c r="R441" s="73">
        <v>716</v>
      </c>
      <c r="S441" s="170" t="s">
        <v>447</v>
      </c>
      <c r="T441" s="81"/>
      <c r="U441" s="81"/>
      <c r="V441" s="81"/>
    </row>
    <row r="442" spans="1:22" ht="25.5">
      <c r="A442" s="93">
        <v>67</v>
      </c>
      <c r="B442" s="171" t="s">
        <v>545</v>
      </c>
      <c r="C442" s="93">
        <v>1918</v>
      </c>
      <c r="D442" s="121">
        <v>2010</v>
      </c>
      <c r="E442" s="121" t="s">
        <v>496</v>
      </c>
      <c r="F442" s="85">
        <v>2</v>
      </c>
      <c r="G442" s="85">
        <v>3</v>
      </c>
      <c r="H442" s="73">
        <v>392</v>
      </c>
      <c r="I442" s="73">
        <v>310.02</v>
      </c>
      <c r="J442" s="73">
        <v>310.02</v>
      </c>
      <c r="K442" s="95">
        <v>34</v>
      </c>
      <c r="L442" s="161">
        <v>878339</v>
      </c>
      <c r="M442" s="73">
        <v>0</v>
      </c>
      <c r="N442" s="73">
        <v>0</v>
      </c>
      <c r="O442" s="73">
        <v>0</v>
      </c>
      <c r="P442" s="161">
        <v>878339</v>
      </c>
      <c r="Q442" s="73">
        <f t="shared" si="45"/>
        <v>2833.1688278175602</v>
      </c>
      <c r="R442" s="73">
        <v>4166</v>
      </c>
      <c r="S442" s="170" t="s">
        <v>447</v>
      </c>
      <c r="T442" s="81"/>
      <c r="U442" s="81"/>
      <c r="V442" s="81"/>
    </row>
    <row r="443" spans="1:22" ht="25.5">
      <c r="A443" s="93">
        <v>68</v>
      </c>
      <c r="B443" s="171" t="s">
        <v>546</v>
      </c>
      <c r="C443" s="93">
        <v>1918</v>
      </c>
      <c r="D443" s="121">
        <v>2009</v>
      </c>
      <c r="E443" s="121" t="s">
        <v>496</v>
      </c>
      <c r="F443" s="85">
        <v>1</v>
      </c>
      <c r="G443" s="85">
        <v>2</v>
      </c>
      <c r="H443" s="73">
        <v>73</v>
      </c>
      <c r="I443" s="73">
        <v>64</v>
      </c>
      <c r="J443" s="73">
        <v>64</v>
      </c>
      <c r="K443" s="95">
        <v>5</v>
      </c>
      <c r="L443" s="161">
        <v>61086</v>
      </c>
      <c r="M443" s="73">
        <v>0</v>
      </c>
      <c r="N443" s="73">
        <v>0</v>
      </c>
      <c r="O443" s="73">
        <v>0</v>
      </c>
      <c r="P443" s="161">
        <v>61086</v>
      </c>
      <c r="Q443" s="73">
        <f t="shared" si="45"/>
        <v>954.46875</v>
      </c>
      <c r="R443" s="73">
        <v>1241</v>
      </c>
      <c r="S443" s="170" t="s">
        <v>447</v>
      </c>
      <c r="T443" s="81"/>
      <c r="U443" s="81"/>
      <c r="V443" s="81"/>
    </row>
    <row r="444" spans="1:22" ht="25.5">
      <c r="A444" s="93">
        <v>69</v>
      </c>
      <c r="B444" s="171" t="s">
        <v>547</v>
      </c>
      <c r="C444" s="93">
        <v>1984</v>
      </c>
      <c r="D444" s="121"/>
      <c r="E444" s="121" t="s">
        <v>496</v>
      </c>
      <c r="F444" s="85">
        <v>2</v>
      </c>
      <c r="G444" s="85">
        <v>2</v>
      </c>
      <c r="H444" s="73">
        <v>894.1</v>
      </c>
      <c r="I444" s="73">
        <v>885.3</v>
      </c>
      <c r="J444" s="73">
        <v>885.3</v>
      </c>
      <c r="K444" s="95">
        <v>21</v>
      </c>
      <c r="L444" s="161">
        <v>2194060</v>
      </c>
      <c r="M444" s="73">
        <v>0</v>
      </c>
      <c r="N444" s="73">
        <v>0</v>
      </c>
      <c r="O444" s="73">
        <v>0</v>
      </c>
      <c r="P444" s="161">
        <v>2194060</v>
      </c>
      <c r="Q444" s="73">
        <f t="shared" si="45"/>
        <v>2478.3237320682256</v>
      </c>
      <c r="R444" s="73">
        <v>7486</v>
      </c>
      <c r="S444" s="170" t="s">
        <v>447</v>
      </c>
      <c r="T444" s="81"/>
      <c r="U444" s="81"/>
      <c r="V444" s="81"/>
    </row>
    <row r="445" spans="1:22" ht="25.5">
      <c r="A445" s="93">
        <v>70</v>
      </c>
      <c r="B445" s="171" t="s">
        <v>549</v>
      </c>
      <c r="C445" s="93">
        <v>1918</v>
      </c>
      <c r="D445" s="121"/>
      <c r="E445" s="121" t="s">
        <v>496</v>
      </c>
      <c r="F445" s="85">
        <v>1</v>
      </c>
      <c r="G445" s="85">
        <v>1</v>
      </c>
      <c r="H445" s="73">
        <v>182</v>
      </c>
      <c r="I445" s="73">
        <v>93</v>
      </c>
      <c r="J445" s="73">
        <v>93</v>
      </c>
      <c r="K445" s="95">
        <v>14</v>
      </c>
      <c r="L445" s="161">
        <v>374393</v>
      </c>
      <c r="M445" s="73">
        <v>0</v>
      </c>
      <c r="N445" s="73">
        <v>0</v>
      </c>
      <c r="O445" s="73">
        <v>0</v>
      </c>
      <c r="P445" s="161">
        <v>374393</v>
      </c>
      <c r="Q445" s="73">
        <f t="shared" si="45"/>
        <v>4025.7311827956987</v>
      </c>
      <c r="R445" s="73">
        <v>4166</v>
      </c>
      <c r="S445" s="170" t="s">
        <v>447</v>
      </c>
      <c r="T445" s="81"/>
      <c r="U445" s="81"/>
      <c r="V445" s="81"/>
    </row>
    <row r="446" spans="1:22" ht="25.5">
      <c r="A446" s="93">
        <v>71</v>
      </c>
      <c r="B446" s="171" t="s">
        <v>551</v>
      </c>
      <c r="C446" s="93">
        <v>1918</v>
      </c>
      <c r="D446" s="121"/>
      <c r="E446" s="121" t="s">
        <v>496</v>
      </c>
      <c r="F446" s="85">
        <v>1</v>
      </c>
      <c r="G446" s="85">
        <v>2</v>
      </c>
      <c r="H446" s="73">
        <v>192.69</v>
      </c>
      <c r="I446" s="73">
        <v>136.19999999999999</v>
      </c>
      <c r="J446" s="73">
        <v>136.19999999999999</v>
      </c>
      <c r="K446" s="95">
        <v>10</v>
      </c>
      <c r="L446" s="161">
        <v>502043</v>
      </c>
      <c r="M446" s="73">
        <v>0</v>
      </c>
      <c r="N446" s="73">
        <v>0</v>
      </c>
      <c r="O446" s="73">
        <v>0</v>
      </c>
      <c r="P446" s="161">
        <v>502043</v>
      </c>
      <c r="Q446" s="73">
        <f t="shared" si="45"/>
        <v>3686.0719530102792</v>
      </c>
      <c r="R446" s="73">
        <v>5074</v>
      </c>
      <c r="S446" s="170" t="s">
        <v>447</v>
      </c>
      <c r="T446" s="81"/>
      <c r="U446" s="81"/>
      <c r="V446" s="81"/>
    </row>
    <row r="447" spans="1:22" ht="25.5">
      <c r="A447" s="93">
        <v>72</v>
      </c>
      <c r="B447" s="171" t="s">
        <v>555</v>
      </c>
      <c r="C447" s="93">
        <v>1918</v>
      </c>
      <c r="D447" s="121"/>
      <c r="E447" s="121" t="s">
        <v>496</v>
      </c>
      <c r="F447" s="85">
        <v>2</v>
      </c>
      <c r="G447" s="85">
        <v>2</v>
      </c>
      <c r="H447" s="73">
        <v>163</v>
      </c>
      <c r="I447" s="73">
        <v>158.6</v>
      </c>
      <c r="J447" s="73">
        <v>110.5</v>
      </c>
      <c r="K447" s="95">
        <v>5</v>
      </c>
      <c r="L447" s="161">
        <v>511730</v>
      </c>
      <c r="M447" s="73">
        <v>0</v>
      </c>
      <c r="N447" s="73">
        <v>0</v>
      </c>
      <c r="O447" s="73">
        <v>0</v>
      </c>
      <c r="P447" s="161">
        <v>511730</v>
      </c>
      <c r="Q447" s="73">
        <f t="shared" si="45"/>
        <v>3226.5447667087014</v>
      </c>
      <c r="R447" s="73">
        <v>5323</v>
      </c>
      <c r="S447" s="170" t="s">
        <v>447</v>
      </c>
      <c r="T447" s="81"/>
      <c r="U447" s="81"/>
      <c r="V447" s="81"/>
    </row>
    <row r="448" spans="1:22" ht="25.5">
      <c r="A448" s="93">
        <v>73</v>
      </c>
      <c r="B448" s="171" t="s">
        <v>556</v>
      </c>
      <c r="C448" s="93">
        <v>1918</v>
      </c>
      <c r="D448" s="121">
        <v>2009</v>
      </c>
      <c r="E448" s="121" t="s">
        <v>496</v>
      </c>
      <c r="F448" s="85">
        <v>2</v>
      </c>
      <c r="G448" s="85">
        <v>1</v>
      </c>
      <c r="H448" s="73">
        <v>348</v>
      </c>
      <c r="I448" s="73">
        <v>313.2</v>
      </c>
      <c r="J448" s="73">
        <v>313.2</v>
      </c>
      <c r="K448" s="95">
        <v>10</v>
      </c>
      <c r="L448" s="161">
        <v>148037</v>
      </c>
      <c r="M448" s="73">
        <v>0</v>
      </c>
      <c r="N448" s="73">
        <v>0</v>
      </c>
      <c r="O448" s="73">
        <v>0</v>
      </c>
      <c r="P448" s="161">
        <v>148037</v>
      </c>
      <c r="Q448" s="73">
        <f t="shared" si="45"/>
        <v>472.65964240102176</v>
      </c>
      <c r="R448" s="73">
        <v>1241</v>
      </c>
      <c r="S448" s="170" t="s">
        <v>447</v>
      </c>
      <c r="T448" s="81"/>
      <c r="U448" s="81"/>
      <c r="V448" s="81"/>
    </row>
    <row r="449" spans="1:22" ht="25.5">
      <c r="A449" s="93">
        <v>74</v>
      </c>
      <c r="B449" s="171" t="s">
        <v>559</v>
      </c>
      <c r="C449" s="93">
        <v>1918</v>
      </c>
      <c r="D449" s="121">
        <v>2009</v>
      </c>
      <c r="E449" s="121" t="s">
        <v>496</v>
      </c>
      <c r="F449" s="85">
        <v>2</v>
      </c>
      <c r="G449" s="85">
        <v>2</v>
      </c>
      <c r="H449" s="73">
        <v>290</v>
      </c>
      <c r="I449" s="73">
        <v>218</v>
      </c>
      <c r="J449" s="73">
        <v>218</v>
      </c>
      <c r="K449" s="95">
        <v>14</v>
      </c>
      <c r="L449" s="161">
        <v>136680</v>
      </c>
      <c r="M449" s="73">
        <v>0</v>
      </c>
      <c r="N449" s="73">
        <v>0</v>
      </c>
      <c r="O449" s="73">
        <v>0</v>
      </c>
      <c r="P449" s="161">
        <v>136680</v>
      </c>
      <c r="Q449" s="73">
        <f t="shared" si="45"/>
        <v>626.97247706422013</v>
      </c>
      <c r="R449" s="73">
        <v>1241</v>
      </c>
      <c r="S449" s="170" t="s">
        <v>447</v>
      </c>
      <c r="T449" s="81"/>
      <c r="U449" s="81"/>
      <c r="V449" s="81"/>
    </row>
    <row r="450" spans="1:22" ht="25.5">
      <c r="A450" s="93">
        <v>75</v>
      </c>
      <c r="B450" s="171" t="s">
        <v>560</v>
      </c>
      <c r="C450" s="93">
        <v>1918</v>
      </c>
      <c r="D450" s="121">
        <v>2009</v>
      </c>
      <c r="E450" s="121" t="s">
        <v>496</v>
      </c>
      <c r="F450" s="85">
        <v>2</v>
      </c>
      <c r="G450" s="85">
        <v>3</v>
      </c>
      <c r="H450" s="73">
        <v>709.7</v>
      </c>
      <c r="I450" s="73">
        <v>604.72</v>
      </c>
      <c r="J450" s="73">
        <v>604.72</v>
      </c>
      <c r="K450" s="95">
        <v>17</v>
      </c>
      <c r="L450" s="161">
        <v>333681</v>
      </c>
      <c r="M450" s="73">
        <v>0</v>
      </c>
      <c r="N450" s="73">
        <v>0</v>
      </c>
      <c r="O450" s="73">
        <v>0</v>
      </c>
      <c r="P450" s="161">
        <v>333681</v>
      </c>
      <c r="Q450" s="73">
        <f t="shared" si="45"/>
        <v>551.7942188120121</v>
      </c>
      <c r="R450" s="73">
        <v>1437</v>
      </c>
      <c r="S450" s="170" t="s">
        <v>447</v>
      </c>
      <c r="T450" s="81"/>
      <c r="U450" s="81"/>
      <c r="V450" s="81"/>
    </row>
    <row r="451" spans="1:22" ht="25.5">
      <c r="A451" s="93">
        <v>76</v>
      </c>
      <c r="B451" s="171" t="s">
        <v>567</v>
      </c>
      <c r="C451" s="93">
        <v>1918</v>
      </c>
      <c r="D451" s="121"/>
      <c r="E451" s="121" t="s">
        <v>496</v>
      </c>
      <c r="F451" s="85">
        <v>2</v>
      </c>
      <c r="G451" s="85">
        <v>3</v>
      </c>
      <c r="H451" s="73">
        <v>336.12</v>
      </c>
      <c r="I451" s="73">
        <v>313</v>
      </c>
      <c r="J451" s="73">
        <v>313</v>
      </c>
      <c r="K451" s="95">
        <v>62</v>
      </c>
      <c r="L451" s="161">
        <v>1002400</v>
      </c>
      <c r="M451" s="73">
        <v>0</v>
      </c>
      <c r="N451" s="73">
        <v>0</v>
      </c>
      <c r="O451" s="73">
        <v>0</v>
      </c>
      <c r="P451" s="161">
        <v>1002400</v>
      </c>
      <c r="Q451" s="73">
        <f t="shared" si="45"/>
        <v>3202.5559105431312</v>
      </c>
      <c r="R451" s="73">
        <v>5074</v>
      </c>
      <c r="S451" s="170" t="s">
        <v>447</v>
      </c>
      <c r="T451" s="81"/>
      <c r="U451" s="81"/>
      <c r="V451" s="81"/>
    </row>
    <row r="452" spans="1:22" ht="25.5">
      <c r="A452" s="93">
        <v>77</v>
      </c>
      <c r="B452" s="171" t="s">
        <v>568</v>
      </c>
      <c r="C452" s="93">
        <v>1918</v>
      </c>
      <c r="D452" s="121">
        <v>2008</v>
      </c>
      <c r="E452" s="121" t="s">
        <v>496</v>
      </c>
      <c r="F452" s="85">
        <v>2</v>
      </c>
      <c r="G452" s="85">
        <v>2</v>
      </c>
      <c r="H452" s="73">
        <v>470</v>
      </c>
      <c r="I452" s="73">
        <v>447</v>
      </c>
      <c r="J452" s="73">
        <v>447</v>
      </c>
      <c r="K452" s="95">
        <v>24</v>
      </c>
      <c r="L452" s="161">
        <v>157700</v>
      </c>
      <c r="M452" s="73">
        <v>0</v>
      </c>
      <c r="N452" s="73">
        <v>0</v>
      </c>
      <c r="O452" s="73">
        <v>0</v>
      </c>
      <c r="P452" s="161">
        <v>157700</v>
      </c>
      <c r="Q452" s="73">
        <f t="shared" si="45"/>
        <v>352.79642058165547</v>
      </c>
      <c r="R452" s="73">
        <v>1241</v>
      </c>
      <c r="S452" s="170" t="s">
        <v>447</v>
      </c>
      <c r="T452" s="81"/>
      <c r="U452" s="81"/>
      <c r="V452" s="81"/>
    </row>
    <row r="453" spans="1:22" ht="25.5">
      <c r="A453" s="93">
        <v>78</v>
      </c>
      <c r="B453" s="171" t="s">
        <v>569</v>
      </c>
      <c r="C453" s="93">
        <v>1918</v>
      </c>
      <c r="D453" s="121">
        <v>2008</v>
      </c>
      <c r="E453" s="121" t="s">
        <v>496</v>
      </c>
      <c r="F453" s="85">
        <v>2</v>
      </c>
      <c r="G453" s="85">
        <v>1</v>
      </c>
      <c r="H453" s="73">
        <v>313</v>
      </c>
      <c r="I453" s="73">
        <v>202</v>
      </c>
      <c r="J453" s="73">
        <v>202</v>
      </c>
      <c r="K453" s="95">
        <v>14</v>
      </c>
      <c r="L453" s="161">
        <v>669700</v>
      </c>
      <c r="M453" s="73">
        <v>0</v>
      </c>
      <c r="N453" s="73">
        <v>0</v>
      </c>
      <c r="O453" s="73">
        <v>0</v>
      </c>
      <c r="P453" s="161">
        <v>669700</v>
      </c>
      <c r="Q453" s="73">
        <f t="shared" si="45"/>
        <v>3315.3465346534654</v>
      </c>
      <c r="R453" s="73">
        <v>5074</v>
      </c>
      <c r="S453" s="170" t="s">
        <v>447</v>
      </c>
      <c r="T453" s="81"/>
      <c r="U453" s="81"/>
      <c r="V453" s="81"/>
    </row>
    <row r="454" spans="1:22" ht="25.5">
      <c r="A454" s="93">
        <v>79</v>
      </c>
      <c r="B454" s="171" t="s">
        <v>570</v>
      </c>
      <c r="C454" s="93">
        <v>1918</v>
      </c>
      <c r="D454" s="121">
        <v>2009</v>
      </c>
      <c r="E454" s="121" t="s">
        <v>496</v>
      </c>
      <c r="F454" s="85">
        <v>2</v>
      </c>
      <c r="G454" s="85">
        <v>1</v>
      </c>
      <c r="H454" s="73">
        <v>253</v>
      </c>
      <c r="I454" s="73">
        <v>179</v>
      </c>
      <c r="J454" s="73">
        <v>179</v>
      </c>
      <c r="K454" s="95">
        <v>10</v>
      </c>
      <c r="L454" s="161">
        <v>285960</v>
      </c>
      <c r="M454" s="73">
        <v>0</v>
      </c>
      <c r="N454" s="73">
        <v>0</v>
      </c>
      <c r="O454" s="73">
        <v>0</v>
      </c>
      <c r="P454" s="161">
        <v>285960</v>
      </c>
      <c r="Q454" s="73">
        <f t="shared" si="45"/>
        <v>1597.5418994413408</v>
      </c>
      <c r="R454" s="73">
        <v>2444</v>
      </c>
      <c r="S454" s="170" t="s">
        <v>447</v>
      </c>
      <c r="T454" s="81"/>
      <c r="U454" s="81"/>
      <c r="V454" s="81"/>
    </row>
    <row r="455" spans="1:22" ht="25.5">
      <c r="A455" s="93">
        <v>80</v>
      </c>
      <c r="B455" s="171" t="s">
        <v>571</v>
      </c>
      <c r="C455" s="93">
        <v>1918</v>
      </c>
      <c r="D455" s="121">
        <v>2009</v>
      </c>
      <c r="E455" s="121" t="s">
        <v>496</v>
      </c>
      <c r="F455" s="85">
        <v>2</v>
      </c>
      <c r="G455" s="85">
        <v>3</v>
      </c>
      <c r="H455" s="73">
        <v>305</v>
      </c>
      <c r="I455" s="73">
        <v>286</v>
      </c>
      <c r="J455" s="73">
        <v>286</v>
      </c>
      <c r="K455" s="95">
        <v>20</v>
      </c>
      <c r="L455" s="161">
        <v>919400</v>
      </c>
      <c r="M455" s="73">
        <v>0</v>
      </c>
      <c r="N455" s="73">
        <v>0</v>
      </c>
      <c r="O455" s="73">
        <v>0</v>
      </c>
      <c r="P455" s="161">
        <v>919400</v>
      </c>
      <c r="Q455" s="73">
        <f t="shared" si="45"/>
        <v>3214.6853146853146</v>
      </c>
      <c r="R455" s="73">
        <v>5074</v>
      </c>
      <c r="S455" s="170" t="s">
        <v>447</v>
      </c>
      <c r="T455" s="81"/>
      <c r="U455" s="81"/>
      <c r="V455" s="81"/>
    </row>
    <row r="456" spans="1:22" ht="25.5">
      <c r="A456" s="93">
        <v>81</v>
      </c>
      <c r="B456" s="171" t="s">
        <v>572</v>
      </c>
      <c r="C456" s="93">
        <v>1918</v>
      </c>
      <c r="D456" s="121">
        <v>2009</v>
      </c>
      <c r="E456" s="121" t="s">
        <v>496</v>
      </c>
      <c r="F456" s="85">
        <v>2</v>
      </c>
      <c r="G456" s="85">
        <v>3</v>
      </c>
      <c r="H456" s="73">
        <v>268</v>
      </c>
      <c r="I456" s="73">
        <v>246.8</v>
      </c>
      <c r="J456" s="73">
        <v>246.8</v>
      </c>
      <c r="K456" s="95">
        <v>13</v>
      </c>
      <c r="L456" s="161">
        <v>416700</v>
      </c>
      <c r="M456" s="73">
        <v>0</v>
      </c>
      <c r="N456" s="73">
        <v>0</v>
      </c>
      <c r="O456" s="73">
        <v>0</v>
      </c>
      <c r="P456" s="161">
        <v>416700</v>
      </c>
      <c r="Q456" s="73">
        <f t="shared" si="45"/>
        <v>1688.4116693679091</v>
      </c>
      <c r="R456" s="73">
        <v>2693</v>
      </c>
      <c r="S456" s="170" t="s">
        <v>447</v>
      </c>
      <c r="T456" s="81"/>
      <c r="U456" s="81"/>
      <c r="V456" s="81"/>
    </row>
    <row r="457" spans="1:22">
      <c r="A457" s="163" t="s">
        <v>339</v>
      </c>
      <c r="B457" s="172"/>
      <c r="C457" s="149" t="s">
        <v>37</v>
      </c>
      <c r="D457" s="150" t="s">
        <v>37</v>
      </c>
      <c r="E457" s="150" t="s">
        <v>37</v>
      </c>
      <c r="F457" s="151" t="s">
        <v>37</v>
      </c>
      <c r="G457" s="151" t="s">
        <v>37</v>
      </c>
      <c r="H457" s="152">
        <f>SUM(прил.1!H458:H461)</f>
        <v>1589.5</v>
      </c>
      <c r="I457" s="152">
        <f>SUM(прил.1!I458:I461)</f>
        <v>1436.787</v>
      </c>
      <c r="J457" s="152">
        <f>SUM(прил.1!J458:J461)</f>
        <v>1436.787</v>
      </c>
      <c r="K457" s="153">
        <f>SUM(прил.1!K458:K461)</f>
        <v>108</v>
      </c>
      <c r="L457" s="152">
        <f>SUM(прил.1!L458:L461)</f>
        <v>1365019</v>
      </c>
      <c r="M457" s="152">
        <f>SUM(прил.1!M458:M461)</f>
        <v>0</v>
      </c>
      <c r="N457" s="152">
        <f>SUM(прил.1!N458:N461)</f>
        <v>0</v>
      </c>
      <c r="O457" s="152">
        <f>SUM(прил.1!O458:O461)</f>
        <v>0</v>
      </c>
      <c r="P457" s="152">
        <f>SUM(прил.1!P458:P461)</f>
        <v>1365019</v>
      </c>
      <c r="Q457" s="152">
        <f t="shared" si="45"/>
        <v>950.04965941367789</v>
      </c>
      <c r="R457" s="152">
        <f>MAX(прил.1!R458:R461)</f>
        <v>1139</v>
      </c>
      <c r="S457" s="159" t="s">
        <v>37</v>
      </c>
      <c r="T457" s="81"/>
      <c r="U457" s="81"/>
      <c r="V457" s="81"/>
    </row>
    <row r="458" spans="1:22" ht="25.5">
      <c r="A458" s="93">
        <v>82</v>
      </c>
      <c r="B458" s="30" t="s">
        <v>622</v>
      </c>
      <c r="C458" s="121">
        <v>1954</v>
      </c>
      <c r="D458" s="121">
        <v>2016</v>
      </c>
      <c r="E458" s="121" t="s">
        <v>39</v>
      </c>
      <c r="F458" s="151">
        <v>2</v>
      </c>
      <c r="G458" s="151">
        <v>2</v>
      </c>
      <c r="H458" s="73">
        <v>364.6</v>
      </c>
      <c r="I458" s="73">
        <v>328.14</v>
      </c>
      <c r="J458" s="73">
        <v>328.14</v>
      </c>
      <c r="K458" s="95">
        <v>22</v>
      </c>
      <c r="L458" s="73">
        <v>311749</v>
      </c>
      <c r="M458" s="73">
        <v>0</v>
      </c>
      <c r="N458" s="73">
        <v>0</v>
      </c>
      <c r="O458" s="73">
        <v>0</v>
      </c>
      <c r="P458" s="73">
        <v>311749</v>
      </c>
      <c r="Q458" s="73">
        <f t="shared" si="45"/>
        <v>950.04875967574822</v>
      </c>
      <c r="R458" s="73">
        <v>1139</v>
      </c>
      <c r="S458" s="173" t="s">
        <v>447</v>
      </c>
      <c r="T458" s="81"/>
      <c r="U458" s="81"/>
      <c r="V458" s="81"/>
    </row>
    <row r="459" spans="1:22" ht="25.5">
      <c r="A459" s="93">
        <v>83</v>
      </c>
      <c r="B459" s="30" t="s">
        <v>625</v>
      </c>
      <c r="C459" s="121">
        <v>1960</v>
      </c>
      <c r="D459" s="121">
        <v>2016</v>
      </c>
      <c r="E459" s="121" t="s">
        <v>39</v>
      </c>
      <c r="F459" s="94">
        <v>2</v>
      </c>
      <c r="G459" s="85">
        <v>4</v>
      </c>
      <c r="H459" s="73">
        <v>626.70000000000005</v>
      </c>
      <c r="I459" s="73">
        <v>573.14700000000005</v>
      </c>
      <c r="J459" s="73">
        <v>573.14700000000005</v>
      </c>
      <c r="K459" s="95">
        <v>39</v>
      </c>
      <c r="L459" s="161">
        <v>544520</v>
      </c>
      <c r="M459" s="73">
        <v>0</v>
      </c>
      <c r="N459" s="73">
        <v>0</v>
      </c>
      <c r="O459" s="73">
        <v>0</v>
      </c>
      <c r="P459" s="161">
        <v>544520</v>
      </c>
      <c r="Q459" s="73">
        <f t="shared" si="45"/>
        <v>950.05295325631982</v>
      </c>
      <c r="R459" s="73">
        <v>1139</v>
      </c>
      <c r="S459" s="173" t="s">
        <v>447</v>
      </c>
      <c r="T459" s="81"/>
      <c r="U459" s="81"/>
      <c r="V459" s="81"/>
    </row>
    <row r="460" spans="1:22" ht="25.5">
      <c r="A460" s="93">
        <v>84</v>
      </c>
      <c r="B460" s="30" t="s">
        <v>623</v>
      </c>
      <c r="C460" s="121">
        <v>1955</v>
      </c>
      <c r="D460" s="121">
        <v>2016</v>
      </c>
      <c r="E460" s="121" t="s">
        <v>39</v>
      </c>
      <c r="F460" s="94">
        <v>2</v>
      </c>
      <c r="G460" s="85">
        <v>1</v>
      </c>
      <c r="H460" s="73">
        <v>243.9</v>
      </c>
      <c r="I460" s="73">
        <v>219.51</v>
      </c>
      <c r="J460" s="73">
        <v>219.51</v>
      </c>
      <c r="K460" s="95">
        <v>19</v>
      </c>
      <c r="L460" s="161">
        <v>208544</v>
      </c>
      <c r="M460" s="73">
        <v>0</v>
      </c>
      <c r="N460" s="73">
        <v>0</v>
      </c>
      <c r="O460" s="73">
        <v>0</v>
      </c>
      <c r="P460" s="161">
        <v>208544</v>
      </c>
      <c r="Q460" s="73">
        <f t="shared" si="45"/>
        <v>950.04327821055995</v>
      </c>
      <c r="R460" s="73">
        <v>1139</v>
      </c>
      <c r="S460" s="173" t="s">
        <v>447</v>
      </c>
      <c r="T460" s="81"/>
      <c r="U460" s="81"/>
      <c r="V460" s="81"/>
    </row>
    <row r="461" spans="1:22" ht="25.5">
      <c r="A461" s="93">
        <v>85</v>
      </c>
      <c r="B461" s="30" t="s">
        <v>624</v>
      </c>
      <c r="C461" s="121">
        <v>1956</v>
      </c>
      <c r="D461" s="121">
        <v>2016</v>
      </c>
      <c r="E461" s="121" t="s">
        <v>39</v>
      </c>
      <c r="F461" s="94">
        <v>2</v>
      </c>
      <c r="G461" s="85">
        <v>2</v>
      </c>
      <c r="H461" s="73">
        <v>354.3</v>
      </c>
      <c r="I461" s="73">
        <v>315.99</v>
      </c>
      <c r="J461" s="73">
        <v>315.99</v>
      </c>
      <c r="K461" s="95">
        <v>28</v>
      </c>
      <c r="L461" s="161">
        <v>300206</v>
      </c>
      <c r="M461" s="73">
        <v>0</v>
      </c>
      <c r="N461" s="73">
        <v>0</v>
      </c>
      <c r="O461" s="73">
        <v>0</v>
      </c>
      <c r="P461" s="161">
        <v>300206</v>
      </c>
      <c r="Q461" s="73">
        <f t="shared" si="45"/>
        <v>950.04905218519571</v>
      </c>
      <c r="R461" s="73">
        <v>1139</v>
      </c>
      <c r="S461" s="173" t="s">
        <v>447</v>
      </c>
      <c r="T461" s="81"/>
      <c r="U461" s="81"/>
      <c r="V461" s="81"/>
    </row>
    <row r="462" spans="1:22">
      <c r="A462" s="163" t="s">
        <v>340</v>
      </c>
      <c r="B462" s="156"/>
      <c r="C462" s="149" t="s">
        <v>37</v>
      </c>
      <c r="D462" s="150" t="s">
        <v>37</v>
      </c>
      <c r="E462" s="150" t="s">
        <v>37</v>
      </c>
      <c r="F462" s="151" t="s">
        <v>37</v>
      </c>
      <c r="G462" s="151" t="s">
        <v>37</v>
      </c>
      <c r="H462" s="152">
        <f>SUM(прил.1!H463:H469)</f>
        <v>3159.8999999999996</v>
      </c>
      <c r="I462" s="152">
        <f>SUM(прил.1!I463:I469)</f>
        <v>2835.8</v>
      </c>
      <c r="J462" s="152">
        <f>SUM(прил.1!J463:J469)</f>
        <v>2813.6</v>
      </c>
      <c r="K462" s="152">
        <f>SUM(прил.1!K463:K469)</f>
        <v>129</v>
      </c>
      <c r="L462" s="152">
        <f>SUM(прил.1!L463:L469)</f>
        <v>6661800.5631650006</v>
      </c>
      <c r="M462" s="152">
        <f>SUM(прил.1!M463:M469)</f>
        <v>0</v>
      </c>
      <c r="N462" s="152">
        <f>SUM(прил.1!N463:N469)</f>
        <v>0</v>
      </c>
      <c r="O462" s="152">
        <f>SUM(прил.1!O463:O469)</f>
        <v>0</v>
      </c>
      <c r="P462" s="152">
        <f>SUM(прил.1!P463:P469)</f>
        <v>6661800.5631650006</v>
      </c>
      <c r="Q462" s="152">
        <f t="shared" si="45"/>
        <v>2349.178560958107</v>
      </c>
      <c r="R462" s="152">
        <f>MAX(прил.1!R463:R469)</f>
        <v>5178</v>
      </c>
      <c r="S462" s="159" t="s">
        <v>37</v>
      </c>
      <c r="T462" s="81"/>
      <c r="U462" s="81"/>
      <c r="V462" s="81"/>
    </row>
    <row r="463" spans="1:22" ht="25.5">
      <c r="A463" s="93">
        <v>86</v>
      </c>
      <c r="B463" s="67" t="s">
        <v>629</v>
      </c>
      <c r="C463" s="93">
        <v>1917</v>
      </c>
      <c r="D463" s="121"/>
      <c r="E463" s="121" t="s">
        <v>39</v>
      </c>
      <c r="F463" s="85">
        <v>2</v>
      </c>
      <c r="G463" s="85">
        <v>2</v>
      </c>
      <c r="H463" s="73">
        <v>255</v>
      </c>
      <c r="I463" s="73">
        <v>172.9</v>
      </c>
      <c r="J463" s="73">
        <v>172.9</v>
      </c>
      <c r="K463" s="95">
        <v>8</v>
      </c>
      <c r="L463" s="161">
        <v>148855.95370100002</v>
      </c>
      <c r="M463" s="73">
        <v>0</v>
      </c>
      <c r="N463" s="73">
        <v>0</v>
      </c>
      <c r="O463" s="73">
        <v>0</v>
      </c>
      <c r="P463" s="161">
        <v>148855.95370100002</v>
      </c>
      <c r="Q463" s="73">
        <f t="shared" si="45"/>
        <v>860.93669000000011</v>
      </c>
      <c r="R463" s="73">
        <v>2547</v>
      </c>
      <c r="S463" s="173" t="s">
        <v>447</v>
      </c>
      <c r="T463" s="81"/>
      <c r="U463" s="81"/>
      <c r="V463" s="81"/>
    </row>
    <row r="464" spans="1:22" ht="25.5">
      <c r="A464" s="93">
        <v>87</v>
      </c>
      <c r="B464" s="67" t="s">
        <v>631</v>
      </c>
      <c r="C464" s="93">
        <v>1960</v>
      </c>
      <c r="D464" s="121"/>
      <c r="E464" s="121" t="s">
        <v>39</v>
      </c>
      <c r="F464" s="85">
        <v>2</v>
      </c>
      <c r="G464" s="85">
        <v>2</v>
      </c>
      <c r="H464" s="73">
        <v>701.5</v>
      </c>
      <c r="I464" s="73">
        <v>629.5</v>
      </c>
      <c r="J464" s="73">
        <v>629.5</v>
      </c>
      <c r="K464" s="95">
        <v>34</v>
      </c>
      <c r="L464" s="161">
        <v>145354.94930000004</v>
      </c>
      <c r="M464" s="73">
        <v>0</v>
      </c>
      <c r="N464" s="73">
        <v>0</v>
      </c>
      <c r="O464" s="73">
        <v>0</v>
      </c>
      <c r="P464" s="161">
        <v>145354.94930000004</v>
      </c>
      <c r="Q464" s="73">
        <f t="shared" si="45"/>
        <v>230.90540000000007</v>
      </c>
      <c r="R464" s="73">
        <v>707</v>
      </c>
      <c r="S464" s="173" t="s">
        <v>447</v>
      </c>
      <c r="T464" s="81"/>
      <c r="U464" s="81"/>
      <c r="V464" s="81"/>
    </row>
    <row r="465" spans="1:22">
      <c r="A465" s="93">
        <v>88</v>
      </c>
      <c r="B465" s="67" t="s">
        <v>110</v>
      </c>
      <c r="C465" s="93">
        <v>1955</v>
      </c>
      <c r="D465" s="121"/>
      <c r="E465" s="121" t="s">
        <v>111</v>
      </c>
      <c r="F465" s="85">
        <v>2</v>
      </c>
      <c r="G465" s="85">
        <v>1</v>
      </c>
      <c r="H465" s="73">
        <v>180.1</v>
      </c>
      <c r="I465" s="73">
        <v>159.19999999999999</v>
      </c>
      <c r="J465" s="73">
        <v>137</v>
      </c>
      <c r="K465" s="95">
        <v>3</v>
      </c>
      <c r="L465" s="161">
        <v>21044.187912000001</v>
      </c>
      <c r="M465" s="73">
        <v>0</v>
      </c>
      <c r="N465" s="73">
        <v>0</v>
      </c>
      <c r="O465" s="73">
        <v>0</v>
      </c>
      <c r="P465" s="161">
        <v>21044.187912000001</v>
      </c>
      <c r="Q465" s="73">
        <f t="shared" si="45"/>
        <v>132.18711000000002</v>
      </c>
      <c r="R465" s="73">
        <v>833</v>
      </c>
      <c r="S465" s="173" t="s">
        <v>447</v>
      </c>
      <c r="T465" s="81"/>
      <c r="U465" s="81"/>
      <c r="V465" s="81"/>
    </row>
    <row r="466" spans="1:22" ht="25.5">
      <c r="A466" s="93">
        <v>89</v>
      </c>
      <c r="B466" s="30" t="s">
        <v>632</v>
      </c>
      <c r="C466" s="198">
        <v>1962</v>
      </c>
      <c r="D466" s="199"/>
      <c r="E466" s="200" t="s">
        <v>496</v>
      </c>
      <c r="F466" s="201">
        <v>2</v>
      </c>
      <c r="G466" s="201">
        <v>2</v>
      </c>
      <c r="H466" s="202">
        <v>381</v>
      </c>
      <c r="I466" s="202">
        <v>327.9</v>
      </c>
      <c r="J466" s="202">
        <v>327.9</v>
      </c>
      <c r="K466" s="203">
        <v>21</v>
      </c>
      <c r="L466" s="161">
        <v>1110357.6247740001</v>
      </c>
      <c r="M466" s="73">
        <v>0</v>
      </c>
      <c r="N466" s="73">
        <v>0</v>
      </c>
      <c r="O466" s="73">
        <v>0</v>
      </c>
      <c r="P466" s="161">
        <v>1110357.6247740001</v>
      </c>
      <c r="Q466" s="73">
        <f t="shared" si="45"/>
        <v>3386.2690600000005</v>
      </c>
      <c r="R466" s="73">
        <v>5178</v>
      </c>
      <c r="S466" s="173" t="s">
        <v>447</v>
      </c>
      <c r="T466" s="81"/>
      <c r="U466" s="81"/>
      <c r="V466" s="81"/>
    </row>
    <row r="467" spans="1:22" ht="25.5">
      <c r="A467" s="93">
        <v>90</v>
      </c>
      <c r="B467" s="30" t="s">
        <v>634</v>
      </c>
      <c r="C467" s="93">
        <v>1959</v>
      </c>
      <c r="D467" s="121"/>
      <c r="E467" s="121" t="s">
        <v>496</v>
      </c>
      <c r="F467" s="85">
        <v>2</v>
      </c>
      <c r="G467" s="85">
        <v>2</v>
      </c>
      <c r="H467" s="73">
        <v>730.3</v>
      </c>
      <c r="I467" s="73">
        <v>694.3</v>
      </c>
      <c r="J467" s="73">
        <v>694.3</v>
      </c>
      <c r="K467" s="95">
        <v>24</v>
      </c>
      <c r="L467" s="161">
        <v>2351086.6083579999</v>
      </c>
      <c r="M467" s="73">
        <v>0</v>
      </c>
      <c r="N467" s="73">
        <v>0</v>
      </c>
      <c r="O467" s="73">
        <v>0</v>
      </c>
      <c r="P467" s="161">
        <v>2351086.6083579999</v>
      </c>
      <c r="Q467" s="73">
        <f t="shared" si="45"/>
        <v>3386.2690600000001</v>
      </c>
      <c r="R467" s="73">
        <v>5178</v>
      </c>
      <c r="S467" s="173" t="s">
        <v>447</v>
      </c>
      <c r="T467" s="81"/>
      <c r="U467" s="81"/>
      <c r="V467" s="81"/>
    </row>
    <row r="468" spans="1:22" ht="25.5">
      <c r="A468" s="93">
        <v>91</v>
      </c>
      <c r="B468" s="24" t="s">
        <v>640</v>
      </c>
      <c r="C468" s="93">
        <v>1960</v>
      </c>
      <c r="D468" s="121"/>
      <c r="E468" s="121" t="s">
        <v>496</v>
      </c>
      <c r="F468" s="85">
        <v>2</v>
      </c>
      <c r="G468" s="85">
        <v>2</v>
      </c>
      <c r="H468" s="73">
        <v>456</v>
      </c>
      <c r="I468" s="73">
        <v>426</v>
      </c>
      <c r="J468" s="73">
        <v>426</v>
      </c>
      <c r="K468" s="95">
        <v>21</v>
      </c>
      <c r="L468" s="161">
        <v>1442550.6195600003</v>
      </c>
      <c r="M468" s="73">
        <v>0</v>
      </c>
      <c r="N468" s="73">
        <v>0</v>
      </c>
      <c r="O468" s="73">
        <v>0</v>
      </c>
      <c r="P468" s="161">
        <v>1442550.6195600003</v>
      </c>
      <c r="Q468" s="73">
        <f t="shared" si="45"/>
        <v>3386.2690600000005</v>
      </c>
      <c r="R468" s="73">
        <v>5178</v>
      </c>
      <c r="S468" s="173" t="s">
        <v>447</v>
      </c>
      <c r="T468" s="81"/>
      <c r="U468" s="81"/>
      <c r="V468" s="81"/>
    </row>
    <row r="469" spans="1:22" ht="25.5">
      <c r="A469" s="93">
        <v>92</v>
      </c>
      <c r="B469" s="24" t="s">
        <v>641</v>
      </c>
      <c r="C469" s="93">
        <v>1960</v>
      </c>
      <c r="D469" s="121"/>
      <c r="E469" s="121" t="s">
        <v>496</v>
      </c>
      <c r="F469" s="85">
        <v>2</v>
      </c>
      <c r="G469" s="85">
        <v>2</v>
      </c>
      <c r="H469" s="73">
        <v>456</v>
      </c>
      <c r="I469" s="73">
        <v>426</v>
      </c>
      <c r="J469" s="73">
        <v>426</v>
      </c>
      <c r="K469" s="95">
        <v>18</v>
      </c>
      <c r="L469" s="161">
        <v>1442550.6195600003</v>
      </c>
      <c r="M469" s="73">
        <v>0</v>
      </c>
      <c r="N469" s="73">
        <v>0</v>
      </c>
      <c r="O469" s="73">
        <v>0</v>
      </c>
      <c r="P469" s="161">
        <v>1442550.6195600003</v>
      </c>
      <c r="Q469" s="73">
        <f t="shared" si="45"/>
        <v>3386.2690600000005</v>
      </c>
      <c r="R469" s="73">
        <v>5178</v>
      </c>
      <c r="S469" s="173" t="s">
        <v>447</v>
      </c>
      <c r="T469" s="81"/>
      <c r="U469" s="81"/>
      <c r="V469" s="81"/>
    </row>
    <row r="470" spans="1:22">
      <c r="A470" s="163" t="s">
        <v>341</v>
      </c>
      <c r="B470" s="156"/>
      <c r="C470" s="149" t="s">
        <v>37</v>
      </c>
      <c r="D470" s="150" t="s">
        <v>37</v>
      </c>
      <c r="E470" s="150" t="s">
        <v>37</v>
      </c>
      <c r="F470" s="151" t="s">
        <v>37</v>
      </c>
      <c r="G470" s="151" t="s">
        <v>37</v>
      </c>
      <c r="H470" s="152">
        <f t="shared" ref="H470:P470" si="46">SUM(H471:H472)</f>
        <v>855.6</v>
      </c>
      <c r="I470" s="152">
        <f t="shared" si="46"/>
        <v>759.6</v>
      </c>
      <c r="J470" s="152">
        <f t="shared" si="46"/>
        <v>716.5</v>
      </c>
      <c r="K470" s="153">
        <f t="shared" si="46"/>
        <v>28</v>
      </c>
      <c r="L470" s="152">
        <f t="shared" si="46"/>
        <v>1542250.7754163202</v>
      </c>
      <c r="M470" s="152">
        <f t="shared" si="46"/>
        <v>0</v>
      </c>
      <c r="N470" s="152">
        <f t="shared" si="46"/>
        <v>0</v>
      </c>
      <c r="O470" s="152">
        <f t="shared" si="46"/>
        <v>0</v>
      </c>
      <c r="P470" s="152">
        <f t="shared" si="46"/>
        <v>1542250.7754163202</v>
      </c>
      <c r="Q470" s="152">
        <f t="shared" si="45"/>
        <v>2030.3459392000002</v>
      </c>
      <c r="R470" s="152">
        <f>MAX(R471:R472)</f>
        <v>4175</v>
      </c>
      <c r="S470" s="159" t="s">
        <v>37</v>
      </c>
      <c r="T470" s="81"/>
      <c r="U470" s="81"/>
      <c r="V470" s="81"/>
    </row>
    <row r="471" spans="1:22" ht="25.5">
      <c r="A471" s="93">
        <v>93</v>
      </c>
      <c r="B471" s="172" t="s">
        <v>643</v>
      </c>
      <c r="C471" s="93">
        <v>1966</v>
      </c>
      <c r="D471" s="121"/>
      <c r="E471" s="121" t="s">
        <v>496</v>
      </c>
      <c r="F471" s="85">
        <v>2</v>
      </c>
      <c r="G471" s="85">
        <v>2</v>
      </c>
      <c r="H471" s="73">
        <v>433.8</v>
      </c>
      <c r="I471" s="73">
        <v>391.8</v>
      </c>
      <c r="J471" s="73">
        <v>391.8</v>
      </c>
      <c r="K471" s="95">
        <v>19</v>
      </c>
      <c r="L471" s="73">
        <v>795489.53897856013</v>
      </c>
      <c r="M471" s="73">
        <v>0</v>
      </c>
      <c r="N471" s="73">
        <v>0</v>
      </c>
      <c r="O471" s="73">
        <v>0</v>
      </c>
      <c r="P471" s="73">
        <v>795489.53897856013</v>
      </c>
      <c r="Q471" s="73">
        <f t="shared" si="45"/>
        <v>2030.3459392000002</v>
      </c>
      <c r="R471" s="73">
        <v>4175</v>
      </c>
      <c r="S471" s="173" t="s">
        <v>447</v>
      </c>
      <c r="T471" s="81"/>
      <c r="U471" s="81"/>
      <c r="V471" s="81"/>
    </row>
    <row r="472" spans="1:22" ht="25.5">
      <c r="A472" s="93">
        <v>94</v>
      </c>
      <c r="B472" s="172" t="s">
        <v>644</v>
      </c>
      <c r="C472" s="93">
        <v>1975</v>
      </c>
      <c r="D472" s="121"/>
      <c r="E472" s="121" t="s">
        <v>496</v>
      </c>
      <c r="F472" s="85">
        <v>2</v>
      </c>
      <c r="G472" s="85">
        <v>2</v>
      </c>
      <c r="H472" s="73">
        <v>421.8</v>
      </c>
      <c r="I472" s="73">
        <v>367.8</v>
      </c>
      <c r="J472" s="73">
        <v>324.7</v>
      </c>
      <c r="K472" s="95">
        <v>9</v>
      </c>
      <c r="L472" s="73">
        <v>746761.23643776006</v>
      </c>
      <c r="M472" s="73">
        <v>0</v>
      </c>
      <c r="N472" s="73">
        <v>0</v>
      </c>
      <c r="O472" s="73">
        <v>0</v>
      </c>
      <c r="P472" s="73">
        <v>746761.23643776006</v>
      </c>
      <c r="Q472" s="73">
        <f t="shared" si="45"/>
        <v>2030.3459392000002</v>
      </c>
      <c r="R472" s="73">
        <v>4175</v>
      </c>
      <c r="S472" s="173" t="s">
        <v>447</v>
      </c>
      <c r="T472" s="81"/>
      <c r="U472" s="81"/>
      <c r="V472" s="81"/>
    </row>
    <row r="473" spans="1:22">
      <c r="A473" s="163" t="s">
        <v>342</v>
      </c>
      <c r="B473" s="172"/>
      <c r="C473" s="149" t="s">
        <v>37</v>
      </c>
      <c r="D473" s="150" t="s">
        <v>37</v>
      </c>
      <c r="E473" s="150" t="s">
        <v>37</v>
      </c>
      <c r="F473" s="151" t="s">
        <v>37</v>
      </c>
      <c r="G473" s="151" t="s">
        <v>37</v>
      </c>
      <c r="H473" s="152">
        <f>SUM(прил.1!H474:H477)</f>
        <v>3194.8</v>
      </c>
      <c r="I473" s="152">
        <f>SUM(прил.1!I474:I477)</f>
        <v>2595.0500000000002</v>
      </c>
      <c r="J473" s="152">
        <f>SUM(прил.1!J474:J477)</f>
        <v>2595.0500000000002</v>
      </c>
      <c r="K473" s="153">
        <f>SUM(прил.1!K474:K477)</f>
        <v>157</v>
      </c>
      <c r="L473" s="152">
        <f>SUM(прил.1!L474:L477)</f>
        <v>3427391.6665000003</v>
      </c>
      <c r="M473" s="152">
        <f>SUM(прил.1!M474:M477)</f>
        <v>0</v>
      </c>
      <c r="N473" s="152">
        <f>SUM(прил.1!N474:N477)</f>
        <v>0</v>
      </c>
      <c r="O473" s="152">
        <f>SUM(прил.1!O474:O477)</f>
        <v>0</v>
      </c>
      <c r="P473" s="152">
        <f>SUM(прил.1!P474:P477)</f>
        <v>3427391.6665000003</v>
      </c>
      <c r="Q473" s="152">
        <f t="shared" ref="Q473:Q536" si="47">L473/I473</f>
        <v>1320.7420537176547</v>
      </c>
      <c r="R473" s="152">
        <f>MAX(прил.1!R474:R477)</f>
        <v>3361</v>
      </c>
      <c r="S473" s="159" t="s">
        <v>37</v>
      </c>
      <c r="T473" s="81"/>
      <c r="U473" s="81"/>
      <c r="V473" s="81"/>
    </row>
    <row r="474" spans="1:22" ht="25.5">
      <c r="A474" s="93">
        <v>95</v>
      </c>
      <c r="B474" s="30" t="s">
        <v>1032</v>
      </c>
      <c r="C474" s="93">
        <v>1974</v>
      </c>
      <c r="D474" s="93"/>
      <c r="E474" s="121" t="s">
        <v>39</v>
      </c>
      <c r="F474" s="94">
        <v>2</v>
      </c>
      <c r="G474" s="85">
        <v>2</v>
      </c>
      <c r="H474" s="73">
        <v>704</v>
      </c>
      <c r="I474" s="73">
        <v>492.8</v>
      </c>
      <c r="J474" s="73">
        <v>492.8</v>
      </c>
      <c r="K474" s="95">
        <v>44</v>
      </c>
      <c r="L474" s="161">
        <v>641690</v>
      </c>
      <c r="M474" s="73">
        <v>0</v>
      </c>
      <c r="N474" s="73">
        <v>0</v>
      </c>
      <c r="O474" s="73">
        <v>0</v>
      </c>
      <c r="P474" s="161">
        <v>641690</v>
      </c>
      <c r="Q474" s="73">
        <f t="shared" si="47"/>
        <v>1302.1306818181818</v>
      </c>
      <c r="R474" s="73">
        <v>1901</v>
      </c>
      <c r="S474" s="173" t="s">
        <v>447</v>
      </c>
      <c r="T474" s="81"/>
      <c r="U474" s="81"/>
      <c r="V474" s="81"/>
    </row>
    <row r="475" spans="1:22" ht="25.5">
      <c r="A475" s="93">
        <v>96</v>
      </c>
      <c r="B475" s="30" t="s">
        <v>1031</v>
      </c>
      <c r="C475" s="93">
        <v>1973</v>
      </c>
      <c r="D475" s="93"/>
      <c r="E475" s="121" t="s">
        <v>39</v>
      </c>
      <c r="F475" s="94">
        <v>2</v>
      </c>
      <c r="G475" s="85">
        <v>2</v>
      </c>
      <c r="H475" s="73">
        <v>783.3</v>
      </c>
      <c r="I475" s="73">
        <v>720.4</v>
      </c>
      <c r="J475" s="73">
        <v>720.4</v>
      </c>
      <c r="K475" s="95">
        <v>45</v>
      </c>
      <c r="L475" s="161">
        <v>1074058.5871000001</v>
      </c>
      <c r="M475" s="73">
        <v>0</v>
      </c>
      <c r="N475" s="73">
        <v>0</v>
      </c>
      <c r="O475" s="73">
        <v>0</v>
      </c>
      <c r="P475" s="161">
        <v>1074058.5871000001</v>
      </c>
      <c r="Q475" s="73">
        <f t="shared" si="47"/>
        <v>1490.9197488895061</v>
      </c>
      <c r="R475" s="73">
        <v>3361</v>
      </c>
      <c r="S475" s="173" t="s">
        <v>447</v>
      </c>
      <c r="T475" s="81"/>
      <c r="U475" s="81"/>
      <c r="V475" s="81"/>
    </row>
    <row r="476" spans="1:22" ht="25.5">
      <c r="A476" s="93">
        <v>97</v>
      </c>
      <c r="B476" s="30" t="s">
        <v>263</v>
      </c>
      <c r="C476" s="93">
        <v>1976</v>
      </c>
      <c r="D476" s="93">
        <v>2012</v>
      </c>
      <c r="E476" s="121" t="s">
        <v>39</v>
      </c>
      <c r="F476" s="94">
        <v>2</v>
      </c>
      <c r="G476" s="85">
        <v>2</v>
      </c>
      <c r="H476" s="73">
        <v>881.5</v>
      </c>
      <c r="I476" s="73">
        <v>617.04999999999995</v>
      </c>
      <c r="J476" s="73">
        <v>617.04999999999995</v>
      </c>
      <c r="K476" s="95">
        <v>35</v>
      </c>
      <c r="L476" s="161">
        <v>647243.44999999995</v>
      </c>
      <c r="M476" s="73">
        <v>0</v>
      </c>
      <c r="N476" s="73">
        <v>0</v>
      </c>
      <c r="O476" s="73">
        <v>0</v>
      </c>
      <c r="P476" s="161">
        <v>647243.44999999995</v>
      </c>
      <c r="Q476" s="73">
        <f t="shared" si="47"/>
        <v>1048.9319342030631</v>
      </c>
      <c r="R476" s="73">
        <v>1910</v>
      </c>
      <c r="S476" s="173" t="s">
        <v>447</v>
      </c>
      <c r="T476" s="81"/>
      <c r="U476" s="81"/>
      <c r="V476" s="81"/>
    </row>
    <row r="477" spans="1:22" ht="25.5">
      <c r="A477" s="93">
        <v>98</v>
      </c>
      <c r="B477" s="30" t="s">
        <v>649</v>
      </c>
      <c r="C477" s="93">
        <v>1975</v>
      </c>
      <c r="D477" s="93"/>
      <c r="E477" s="121" t="s">
        <v>39</v>
      </c>
      <c r="F477" s="94">
        <v>2</v>
      </c>
      <c r="G477" s="85">
        <v>2</v>
      </c>
      <c r="H477" s="73">
        <v>826</v>
      </c>
      <c r="I477" s="73">
        <v>764.8</v>
      </c>
      <c r="J477" s="73">
        <v>764.8</v>
      </c>
      <c r="K477" s="95">
        <v>33</v>
      </c>
      <c r="L477" s="161">
        <v>1064399.6294</v>
      </c>
      <c r="M477" s="73">
        <v>0</v>
      </c>
      <c r="N477" s="73">
        <v>0</v>
      </c>
      <c r="O477" s="73">
        <v>0</v>
      </c>
      <c r="P477" s="161">
        <v>1064399.6294</v>
      </c>
      <c r="Q477" s="73">
        <f t="shared" si="47"/>
        <v>1391.7359171025105</v>
      </c>
      <c r="R477" s="73">
        <v>3361</v>
      </c>
      <c r="S477" s="173" t="s">
        <v>447</v>
      </c>
      <c r="T477" s="81"/>
      <c r="U477" s="81"/>
      <c r="V477" s="81"/>
    </row>
    <row r="478" spans="1:22">
      <c r="A478" s="155" t="s">
        <v>343</v>
      </c>
      <c r="B478" s="172"/>
      <c r="C478" s="149" t="s">
        <v>37</v>
      </c>
      <c r="D478" s="150" t="s">
        <v>37</v>
      </c>
      <c r="E478" s="150" t="s">
        <v>37</v>
      </c>
      <c r="F478" s="151" t="s">
        <v>37</v>
      </c>
      <c r="G478" s="151" t="s">
        <v>37</v>
      </c>
      <c r="H478" s="152">
        <f>SUM(прил.1!H479:H497)</f>
        <v>14407.806726000003</v>
      </c>
      <c r="I478" s="152">
        <f>SUM(прил.1!I479:I497)</f>
        <v>12939.16066</v>
      </c>
      <c r="J478" s="152">
        <f>SUM(прил.1!J479:J497)</f>
        <v>12939.16066</v>
      </c>
      <c r="K478" s="152">
        <f>SUM(прил.1!K479:K497)</f>
        <v>524</v>
      </c>
      <c r="L478" s="152">
        <f>SUM(прил.1!L479:L497)</f>
        <v>20784655.778050341</v>
      </c>
      <c r="M478" s="152">
        <f>SUM(прил.1!M479:M497)</f>
        <v>0</v>
      </c>
      <c r="N478" s="152">
        <f>SUM(прил.1!N479:N497)</f>
        <v>0</v>
      </c>
      <c r="O478" s="152">
        <f>SUM(прил.1!O479:O497)</f>
        <v>0</v>
      </c>
      <c r="P478" s="152">
        <f>SUM(прил.1!P479:P497)</f>
        <v>20784655.778050341</v>
      </c>
      <c r="Q478" s="152">
        <f t="shared" si="47"/>
        <v>1606.337252021596</v>
      </c>
      <c r="R478" s="152">
        <f>MAX(прил.1!R479:R497)</f>
        <v>5083</v>
      </c>
      <c r="S478" s="159" t="s">
        <v>37</v>
      </c>
      <c r="T478" s="81"/>
      <c r="U478" s="81"/>
      <c r="V478" s="81"/>
    </row>
    <row r="479" spans="1:22" ht="25.5">
      <c r="A479" s="93">
        <v>99</v>
      </c>
      <c r="B479" s="30" t="s">
        <v>651</v>
      </c>
      <c r="C479" s="121">
        <v>1958</v>
      </c>
      <c r="D479" s="121"/>
      <c r="E479" s="121" t="s">
        <v>39</v>
      </c>
      <c r="F479" s="121">
        <v>2</v>
      </c>
      <c r="G479" s="121">
        <v>1</v>
      </c>
      <c r="H479" s="174">
        <v>226.38000000000002</v>
      </c>
      <c r="I479" s="73">
        <v>205.8</v>
      </c>
      <c r="J479" s="73">
        <v>205.8</v>
      </c>
      <c r="K479" s="122">
        <v>15</v>
      </c>
      <c r="L479" s="161">
        <v>418461.14</v>
      </c>
      <c r="M479" s="73">
        <v>0</v>
      </c>
      <c r="N479" s="73">
        <v>0</v>
      </c>
      <c r="O479" s="73">
        <v>0</v>
      </c>
      <c r="P479" s="161">
        <v>418461.14</v>
      </c>
      <c r="Q479" s="73">
        <f t="shared" si="47"/>
        <v>2033.3388726919338</v>
      </c>
      <c r="R479" s="73">
        <v>2963</v>
      </c>
      <c r="S479" s="170" t="s">
        <v>447</v>
      </c>
      <c r="T479" s="81"/>
      <c r="U479" s="81"/>
      <c r="V479" s="81"/>
    </row>
    <row r="480" spans="1:22" ht="25.5">
      <c r="A480" s="93">
        <v>100</v>
      </c>
      <c r="B480" s="30" t="s">
        <v>652</v>
      </c>
      <c r="C480" s="121">
        <v>1960</v>
      </c>
      <c r="D480" s="121"/>
      <c r="E480" s="121" t="s">
        <v>39</v>
      </c>
      <c r="F480" s="121">
        <v>2</v>
      </c>
      <c r="G480" s="121">
        <v>2</v>
      </c>
      <c r="H480" s="174">
        <v>758.33994500000006</v>
      </c>
      <c r="I480" s="73">
        <v>689.39994999999999</v>
      </c>
      <c r="J480" s="73">
        <v>689.39994999999999</v>
      </c>
      <c r="K480" s="122">
        <v>38</v>
      </c>
      <c r="L480" s="161">
        <v>471746.79000000004</v>
      </c>
      <c r="M480" s="73">
        <v>0</v>
      </c>
      <c r="N480" s="73">
        <v>0</v>
      </c>
      <c r="O480" s="73">
        <v>0</v>
      </c>
      <c r="P480" s="161">
        <v>471746.79000000004</v>
      </c>
      <c r="Q480" s="73">
        <f t="shared" si="47"/>
        <v>684.28608096069638</v>
      </c>
      <c r="R480" s="73">
        <v>2047</v>
      </c>
      <c r="S480" s="170" t="s">
        <v>447</v>
      </c>
      <c r="T480" s="81"/>
      <c r="U480" s="81"/>
      <c r="V480" s="81"/>
    </row>
    <row r="481" spans="1:22" ht="25.5">
      <c r="A481" s="93">
        <v>101</v>
      </c>
      <c r="B481" s="30" t="s">
        <v>650</v>
      </c>
      <c r="C481" s="121">
        <v>1956</v>
      </c>
      <c r="D481" s="121">
        <v>2015</v>
      </c>
      <c r="E481" s="121" t="s">
        <v>39</v>
      </c>
      <c r="F481" s="121">
        <v>4</v>
      </c>
      <c r="G481" s="121">
        <v>2</v>
      </c>
      <c r="H481" s="174">
        <v>1401.069945</v>
      </c>
      <c r="I481" s="73">
        <v>1273.6999499999999</v>
      </c>
      <c r="J481" s="73">
        <v>1273.6999499999999</v>
      </c>
      <c r="K481" s="122">
        <v>38</v>
      </c>
      <c r="L481" s="161">
        <v>420560</v>
      </c>
      <c r="M481" s="73">
        <v>0</v>
      </c>
      <c r="N481" s="73">
        <v>0</v>
      </c>
      <c r="O481" s="73">
        <v>0</v>
      </c>
      <c r="P481" s="161">
        <v>420560</v>
      </c>
      <c r="Q481" s="73">
        <f t="shared" si="47"/>
        <v>330.18765526370635</v>
      </c>
      <c r="R481" s="73">
        <v>998</v>
      </c>
      <c r="S481" s="170" t="s">
        <v>447</v>
      </c>
      <c r="T481" s="81"/>
      <c r="U481" s="81"/>
      <c r="V481" s="81"/>
    </row>
    <row r="482" spans="1:22" ht="25.5">
      <c r="A482" s="93">
        <v>102</v>
      </c>
      <c r="B482" s="30" t="s">
        <v>653</v>
      </c>
      <c r="C482" s="121">
        <v>1963</v>
      </c>
      <c r="D482" s="121">
        <v>2009</v>
      </c>
      <c r="E482" s="121" t="s">
        <v>39</v>
      </c>
      <c r="F482" s="94">
        <v>5</v>
      </c>
      <c r="G482" s="121">
        <v>4</v>
      </c>
      <c r="H482" s="174">
        <v>2747.3707030000005</v>
      </c>
      <c r="I482" s="73">
        <v>2497.6097300000001</v>
      </c>
      <c r="J482" s="73">
        <v>2497.6097300000001</v>
      </c>
      <c r="K482" s="122">
        <v>49</v>
      </c>
      <c r="L482" s="161">
        <v>2478000.5099999998</v>
      </c>
      <c r="M482" s="73">
        <v>0</v>
      </c>
      <c r="N482" s="73">
        <v>0</v>
      </c>
      <c r="O482" s="73">
        <v>0</v>
      </c>
      <c r="P482" s="161">
        <v>2478000.5099999998</v>
      </c>
      <c r="Q482" s="73">
        <f t="shared" si="47"/>
        <v>992.14880541004288</v>
      </c>
      <c r="R482" s="73">
        <v>3839</v>
      </c>
      <c r="S482" s="170" t="s">
        <v>447</v>
      </c>
      <c r="T482" s="81"/>
      <c r="U482" s="81"/>
      <c r="V482" s="81"/>
    </row>
    <row r="483" spans="1:22" ht="25.5">
      <c r="A483" s="93">
        <v>103</v>
      </c>
      <c r="B483" s="30" t="s">
        <v>119</v>
      </c>
      <c r="C483" s="121">
        <v>1965</v>
      </c>
      <c r="D483" s="173">
        <v>2013</v>
      </c>
      <c r="E483" s="121" t="s">
        <v>39</v>
      </c>
      <c r="F483" s="94">
        <v>2</v>
      </c>
      <c r="G483" s="121">
        <v>1</v>
      </c>
      <c r="H483" s="174">
        <v>690.04085700000007</v>
      </c>
      <c r="I483" s="73">
        <v>627.30987000000005</v>
      </c>
      <c r="J483" s="73">
        <v>627.30987000000005</v>
      </c>
      <c r="K483" s="122">
        <v>8</v>
      </c>
      <c r="L483" s="161">
        <v>169532</v>
      </c>
      <c r="M483" s="73">
        <v>0</v>
      </c>
      <c r="N483" s="73">
        <v>0</v>
      </c>
      <c r="O483" s="73">
        <v>0</v>
      </c>
      <c r="P483" s="161">
        <v>169532</v>
      </c>
      <c r="Q483" s="73">
        <f t="shared" si="47"/>
        <v>270.25240332979297</v>
      </c>
      <c r="R483" s="73">
        <v>1241</v>
      </c>
      <c r="S483" s="170" t="s">
        <v>447</v>
      </c>
      <c r="T483" s="81"/>
      <c r="U483" s="81"/>
      <c r="V483" s="81"/>
    </row>
    <row r="484" spans="1:22" ht="25.5">
      <c r="A484" s="93">
        <v>104</v>
      </c>
      <c r="B484" s="30" t="s">
        <v>118</v>
      </c>
      <c r="C484" s="121">
        <v>1961</v>
      </c>
      <c r="D484" s="121">
        <v>2010</v>
      </c>
      <c r="E484" s="121" t="s">
        <v>39</v>
      </c>
      <c r="F484" s="121">
        <v>2</v>
      </c>
      <c r="G484" s="121">
        <v>2</v>
      </c>
      <c r="H484" s="174">
        <v>759.33001100000013</v>
      </c>
      <c r="I484" s="73">
        <v>690.30001000000004</v>
      </c>
      <c r="J484" s="73">
        <v>690.30001000000004</v>
      </c>
      <c r="K484" s="122">
        <v>17</v>
      </c>
      <c r="L484" s="161">
        <v>184789</v>
      </c>
      <c r="M484" s="73">
        <v>0</v>
      </c>
      <c r="N484" s="73">
        <v>0</v>
      </c>
      <c r="O484" s="73">
        <v>0</v>
      </c>
      <c r="P484" s="161">
        <v>184789</v>
      </c>
      <c r="Q484" s="73">
        <f t="shared" si="47"/>
        <v>267.69375245989056</v>
      </c>
      <c r="R484" s="73">
        <v>1241</v>
      </c>
      <c r="S484" s="170" t="s">
        <v>447</v>
      </c>
      <c r="T484" s="81"/>
      <c r="U484" s="81"/>
      <c r="V484" s="81"/>
    </row>
    <row r="485" spans="1:22" ht="25.5">
      <c r="A485" s="93">
        <v>105</v>
      </c>
      <c r="B485" s="171" t="s">
        <v>658</v>
      </c>
      <c r="C485" s="121">
        <v>1957</v>
      </c>
      <c r="D485" s="121"/>
      <c r="E485" s="121" t="s">
        <v>39</v>
      </c>
      <c r="F485" s="85">
        <v>2</v>
      </c>
      <c r="G485" s="121">
        <v>2</v>
      </c>
      <c r="H485" s="174">
        <v>638.70000000000005</v>
      </c>
      <c r="I485" s="175">
        <v>574.83000000000004</v>
      </c>
      <c r="J485" s="175">
        <v>574.83000000000004</v>
      </c>
      <c r="K485" s="122">
        <v>17</v>
      </c>
      <c r="L485" s="161">
        <v>1438342.98760584</v>
      </c>
      <c r="M485" s="73">
        <v>0</v>
      </c>
      <c r="N485" s="73">
        <v>0</v>
      </c>
      <c r="O485" s="73">
        <v>0</v>
      </c>
      <c r="P485" s="161">
        <v>1438342.98760584</v>
      </c>
      <c r="Q485" s="73">
        <f t="shared" si="47"/>
        <v>2502.2058479999996</v>
      </c>
      <c r="R485" s="73">
        <v>4158</v>
      </c>
      <c r="S485" s="173" t="s">
        <v>447</v>
      </c>
      <c r="T485" s="81"/>
      <c r="U485" s="81"/>
      <c r="V485" s="81"/>
    </row>
    <row r="486" spans="1:22" ht="25.5">
      <c r="A486" s="93">
        <v>106</v>
      </c>
      <c r="B486" s="171" t="s">
        <v>666</v>
      </c>
      <c r="C486" s="121">
        <v>1962</v>
      </c>
      <c r="D486" s="121"/>
      <c r="E486" s="121" t="s">
        <v>39</v>
      </c>
      <c r="F486" s="85">
        <v>2</v>
      </c>
      <c r="G486" s="121">
        <v>2</v>
      </c>
      <c r="H486" s="174">
        <v>349.8</v>
      </c>
      <c r="I486" s="175">
        <v>314.82</v>
      </c>
      <c r="J486" s="175">
        <v>314.82</v>
      </c>
      <c r="K486" s="122">
        <v>20</v>
      </c>
      <c r="L486" s="161">
        <v>787744.44506736007</v>
      </c>
      <c r="M486" s="73">
        <v>0</v>
      </c>
      <c r="N486" s="73">
        <v>0</v>
      </c>
      <c r="O486" s="73">
        <v>0</v>
      </c>
      <c r="P486" s="161">
        <v>787744.44506736007</v>
      </c>
      <c r="Q486" s="73">
        <f t="shared" si="47"/>
        <v>2502.2058480000001</v>
      </c>
      <c r="R486" s="73">
        <v>4158</v>
      </c>
      <c r="S486" s="173" t="s">
        <v>447</v>
      </c>
      <c r="T486" s="81"/>
      <c r="U486" s="81"/>
      <c r="V486" s="81"/>
    </row>
    <row r="487" spans="1:22" ht="25.5">
      <c r="A487" s="93">
        <v>107</v>
      </c>
      <c r="B487" s="171" t="s">
        <v>667</v>
      </c>
      <c r="C487" s="121">
        <v>1962</v>
      </c>
      <c r="D487" s="121"/>
      <c r="E487" s="121" t="s">
        <v>39</v>
      </c>
      <c r="F487" s="85">
        <v>2</v>
      </c>
      <c r="G487" s="121">
        <v>2</v>
      </c>
      <c r="H487" s="174">
        <v>351.5</v>
      </c>
      <c r="I487" s="175">
        <v>316.35000000000002</v>
      </c>
      <c r="J487" s="175">
        <v>316.35000000000002</v>
      </c>
      <c r="K487" s="122">
        <v>14</v>
      </c>
      <c r="L487" s="161">
        <v>791572.82001480006</v>
      </c>
      <c r="M487" s="73">
        <v>0</v>
      </c>
      <c r="N487" s="73">
        <v>0</v>
      </c>
      <c r="O487" s="73">
        <v>0</v>
      </c>
      <c r="P487" s="161">
        <v>791572.82001480006</v>
      </c>
      <c r="Q487" s="73">
        <f t="shared" si="47"/>
        <v>2502.2058480000001</v>
      </c>
      <c r="R487" s="73">
        <v>4158</v>
      </c>
      <c r="S487" s="173" t="s">
        <v>447</v>
      </c>
      <c r="T487" s="81"/>
      <c r="U487" s="81"/>
      <c r="V487" s="81"/>
    </row>
    <row r="488" spans="1:22" ht="25.5">
      <c r="A488" s="93">
        <v>108</v>
      </c>
      <c r="B488" s="171" t="s">
        <v>657</v>
      </c>
      <c r="C488" s="121">
        <v>1957</v>
      </c>
      <c r="D488" s="121"/>
      <c r="E488" s="121" t="s">
        <v>39</v>
      </c>
      <c r="F488" s="85">
        <v>2</v>
      </c>
      <c r="G488" s="121">
        <v>2</v>
      </c>
      <c r="H488" s="174">
        <v>412.50000000000006</v>
      </c>
      <c r="I488" s="175">
        <v>375</v>
      </c>
      <c r="J488" s="175">
        <v>375</v>
      </c>
      <c r="K488" s="122">
        <v>12</v>
      </c>
      <c r="L488" s="161">
        <v>1270014.9794999999</v>
      </c>
      <c r="M488" s="73">
        <v>0</v>
      </c>
      <c r="N488" s="73">
        <v>0</v>
      </c>
      <c r="O488" s="73">
        <v>0</v>
      </c>
      <c r="P488" s="161">
        <v>1270014.9794999999</v>
      </c>
      <c r="Q488" s="73">
        <f t="shared" si="47"/>
        <v>3386.706612</v>
      </c>
      <c r="R488" s="73">
        <v>5083</v>
      </c>
      <c r="S488" s="173" t="s">
        <v>447</v>
      </c>
      <c r="T488" s="81"/>
      <c r="U488" s="81"/>
      <c r="V488" s="81"/>
    </row>
    <row r="489" spans="1:22" ht="25.5">
      <c r="A489" s="93">
        <v>109</v>
      </c>
      <c r="B489" s="171" t="s">
        <v>663</v>
      </c>
      <c r="C489" s="121">
        <v>1962</v>
      </c>
      <c r="D489" s="121"/>
      <c r="E489" s="121" t="s">
        <v>39</v>
      </c>
      <c r="F489" s="85">
        <v>2</v>
      </c>
      <c r="G489" s="121">
        <v>2</v>
      </c>
      <c r="H489" s="174">
        <v>791.67541199999994</v>
      </c>
      <c r="I489" s="175">
        <v>719.7049199999999</v>
      </c>
      <c r="J489" s="175">
        <v>719.7049199999999</v>
      </c>
      <c r="K489" s="122">
        <v>29</v>
      </c>
      <c r="L489" s="161">
        <v>1458580.332072072</v>
      </c>
      <c r="M489" s="73">
        <v>0</v>
      </c>
      <c r="N489" s="73">
        <v>0</v>
      </c>
      <c r="O489" s="73">
        <v>0</v>
      </c>
      <c r="P489" s="161">
        <v>1458580.332072072</v>
      </c>
      <c r="Q489" s="73">
        <f t="shared" si="47"/>
        <v>2026.6366000000003</v>
      </c>
      <c r="R489" s="73">
        <v>3361</v>
      </c>
      <c r="S489" s="173" t="s">
        <v>447</v>
      </c>
      <c r="T489" s="81"/>
      <c r="U489" s="81"/>
      <c r="V489" s="81"/>
    </row>
    <row r="490" spans="1:22" ht="25.5">
      <c r="A490" s="93">
        <v>110</v>
      </c>
      <c r="B490" s="171" t="s">
        <v>660</v>
      </c>
      <c r="C490" s="121">
        <v>1960</v>
      </c>
      <c r="D490" s="121"/>
      <c r="E490" s="121" t="s">
        <v>39</v>
      </c>
      <c r="F490" s="85">
        <v>3</v>
      </c>
      <c r="G490" s="121">
        <v>2</v>
      </c>
      <c r="H490" s="174">
        <v>1412.9682160000002</v>
      </c>
      <c r="I490" s="175">
        <v>1284.51656</v>
      </c>
      <c r="J490" s="175">
        <v>1284.51656</v>
      </c>
      <c r="K490" s="122">
        <v>74</v>
      </c>
      <c r="L490" s="161">
        <v>2603248.2738020965</v>
      </c>
      <c r="M490" s="73">
        <v>0</v>
      </c>
      <c r="N490" s="73">
        <v>0</v>
      </c>
      <c r="O490" s="73">
        <v>0</v>
      </c>
      <c r="P490" s="161">
        <v>2603248.2738020965</v>
      </c>
      <c r="Q490" s="73">
        <f t="shared" si="47"/>
        <v>2026.6366000000003</v>
      </c>
      <c r="R490" s="73">
        <v>3361</v>
      </c>
      <c r="S490" s="173" t="s">
        <v>447</v>
      </c>
      <c r="T490" s="81"/>
      <c r="U490" s="81"/>
      <c r="V490" s="81"/>
    </row>
    <row r="491" spans="1:22" ht="25.5">
      <c r="A491" s="93">
        <v>111</v>
      </c>
      <c r="B491" s="171" t="s">
        <v>661</v>
      </c>
      <c r="C491" s="121">
        <v>1960</v>
      </c>
      <c r="D491" s="121"/>
      <c r="E491" s="121" t="s">
        <v>39</v>
      </c>
      <c r="F491" s="85">
        <v>3</v>
      </c>
      <c r="G491" s="121">
        <v>2</v>
      </c>
      <c r="H491" s="174">
        <v>840.95</v>
      </c>
      <c r="I491" s="175">
        <v>764.5</v>
      </c>
      <c r="J491" s="175">
        <v>764.5</v>
      </c>
      <c r="K491" s="122">
        <v>35</v>
      </c>
      <c r="L491" s="161">
        <v>1549363.6806999999</v>
      </c>
      <c r="M491" s="73">
        <v>0</v>
      </c>
      <c r="N491" s="73">
        <v>0</v>
      </c>
      <c r="O491" s="73">
        <v>0</v>
      </c>
      <c r="P491" s="161">
        <v>1549363.6806999999</v>
      </c>
      <c r="Q491" s="73">
        <f t="shared" si="47"/>
        <v>2026.6365999999998</v>
      </c>
      <c r="R491" s="73">
        <v>3361</v>
      </c>
      <c r="S491" s="173" t="s">
        <v>447</v>
      </c>
      <c r="T491" s="81"/>
      <c r="U491" s="81"/>
      <c r="V491" s="81"/>
    </row>
    <row r="492" spans="1:22" ht="25.5">
      <c r="A492" s="93">
        <v>112</v>
      </c>
      <c r="B492" s="171" t="s">
        <v>664</v>
      </c>
      <c r="C492" s="121">
        <v>1962</v>
      </c>
      <c r="D492" s="121"/>
      <c r="E492" s="121" t="s">
        <v>39</v>
      </c>
      <c r="F492" s="85">
        <v>2</v>
      </c>
      <c r="G492" s="121">
        <v>2</v>
      </c>
      <c r="H492" s="174">
        <v>704.76982400000009</v>
      </c>
      <c r="I492" s="175">
        <v>640.69983999999999</v>
      </c>
      <c r="J492" s="175">
        <v>640.69983999999999</v>
      </c>
      <c r="K492" s="122">
        <v>39</v>
      </c>
      <c r="L492" s="161">
        <v>1298465.7453581442</v>
      </c>
      <c r="M492" s="73">
        <v>0</v>
      </c>
      <c r="N492" s="73">
        <v>0</v>
      </c>
      <c r="O492" s="73">
        <v>0</v>
      </c>
      <c r="P492" s="161">
        <v>1298465.7453581442</v>
      </c>
      <c r="Q492" s="73">
        <f t="shared" si="47"/>
        <v>2026.6366000000003</v>
      </c>
      <c r="R492" s="73">
        <v>3361</v>
      </c>
      <c r="S492" s="173" t="s">
        <v>447</v>
      </c>
      <c r="T492" s="81"/>
      <c r="U492" s="81"/>
      <c r="V492" s="81"/>
    </row>
    <row r="493" spans="1:22" ht="25.5">
      <c r="A493" s="93">
        <v>113</v>
      </c>
      <c r="B493" s="171" t="s">
        <v>665</v>
      </c>
      <c r="C493" s="121">
        <v>1962</v>
      </c>
      <c r="D493" s="121"/>
      <c r="E493" s="121" t="s">
        <v>39</v>
      </c>
      <c r="F493" s="85">
        <v>2</v>
      </c>
      <c r="G493" s="121">
        <v>2</v>
      </c>
      <c r="H493" s="174">
        <v>703.89543400000002</v>
      </c>
      <c r="I493" s="175">
        <v>639.90494000000001</v>
      </c>
      <c r="J493" s="175">
        <v>639.90494000000001</v>
      </c>
      <c r="K493" s="122">
        <v>38</v>
      </c>
      <c r="L493" s="161">
        <v>1296854.771924804</v>
      </c>
      <c r="M493" s="73">
        <v>0</v>
      </c>
      <c r="N493" s="73">
        <v>0</v>
      </c>
      <c r="O493" s="73">
        <v>0</v>
      </c>
      <c r="P493" s="161">
        <v>1296854.771924804</v>
      </c>
      <c r="Q493" s="73">
        <f t="shared" si="47"/>
        <v>2026.6365999999998</v>
      </c>
      <c r="R493" s="73">
        <v>3361</v>
      </c>
      <c r="S493" s="173" t="s">
        <v>447</v>
      </c>
      <c r="T493" s="81"/>
      <c r="U493" s="81"/>
      <c r="V493" s="81"/>
    </row>
    <row r="494" spans="1:22" ht="25.5">
      <c r="A494" s="93">
        <v>114</v>
      </c>
      <c r="B494" s="171" t="s">
        <v>662</v>
      </c>
      <c r="C494" s="121">
        <v>1960</v>
      </c>
      <c r="D494" s="121"/>
      <c r="E494" s="121" t="s">
        <v>39</v>
      </c>
      <c r="F494" s="85">
        <v>2</v>
      </c>
      <c r="G494" s="121">
        <v>2</v>
      </c>
      <c r="H494" s="174">
        <v>421.646456</v>
      </c>
      <c r="I494" s="175">
        <v>383.31495999999999</v>
      </c>
      <c r="J494" s="175">
        <v>383.31495999999999</v>
      </c>
      <c r="K494" s="122">
        <v>23</v>
      </c>
      <c r="L494" s="161">
        <v>959132.93453788606</v>
      </c>
      <c r="M494" s="73">
        <v>0</v>
      </c>
      <c r="N494" s="73">
        <v>0</v>
      </c>
      <c r="O494" s="73">
        <v>0</v>
      </c>
      <c r="P494" s="161">
        <v>959132.93453788606</v>
      </c>
      <c r="Q494" s="73">
        <f t="shared" si="47"/>
        <v>2502.2058480000001</v>
      </c>
      <c r="R494" s="73">
        <v>4158</v>
      </c>
      <c r="S494" s="173" t="s">
        <v>447</v>
      </c>
      <c r="T494" s="81"/>
      <c r="U494" s="81"/>
      <c r="V494" s="81"/>
    </row>
    <row r="495" spans="1:22" ht="25.5">
      <c r="A495" s="93">
        <v>115</v>
      </c>
      <c r="B495" s="171" t="s">
        <v>659</v>
      </c>
      <c r="C495" s="121">
        <v>1960</v>
      </c>
      <c r="D495" s="121"/>
      <c r="E495" s="121" t="s">
        <v>39</v>
      </c>
      <c r="F495" s="85">
        <v>2</v>
      </c>
      <c r="G495" s="121">
        <v>2</v>
      </c>
      <c r="H495" s="174">
        <v>438.56992300000013</v>
      </c>
      <c r="I495" s="175">
        <v>398.69993000000011</v>
      </c>
      <c r="J495" s="175">
        <v>398.69993000000011</v>
      </c>
      <c r="K495" s="122">
        <v>14</v>
      </c>
      <c r="L495" s="161">
        <v>1350279.6891349375</v>
      </c>
      <c r="M495" s="73">
        <v>0</v>
      </c>
      <c r="N495" s="73">
        <v>0</v>
      </c>
      <c r="O495" s="73">
        <v>0</v>
      </c>
      <c r="P495" s="161">
        <v>1350279.6891349375</v>
      </c>
      <c r="Q495" s="73">
        <f t="shared" si="47"/>
        <v>3386.706612</v>
      </c>
      <c r="R495" s="73">
        <v>5083</v>
      </c>
      <c r="S495" s="173" t="s">
        <v>447</v>
      </c>
      <c r="T495" s="81"/>
      <c r="U495" s="81"/>
      <c r="V495" s="81"/>
    </row>
    <row r="496" spans="1:22" ht="25.5">
      <c r="A496" s="93">
        <v>116</v>
      </c>
      <c r="B496" s="171" t="s">
        <v>668</v>
      </c>
      <c r="C496" s="121">
        <v>1963</v>
      </c>
      <c r="D496" s="121"/>
      <c r="E496" s="121" t="s">
        <v>39</v>
      </c>
      <c r="F496" s="85">
        <v>2</v>
      </c>
      <c r="G496" s="121">
        <v>2</v>
      </c>
      <c r="H496" s="174">
        <v>371.4</v>
      </c>
      <c r="I496" s="175">
        <v>260.8</v>
      </c>
      <c r="J496" s="175">
        <v>260.8</v>
      </c>
      <c r="K496" s="122">
        <v>28</v>
      </c>
      <c r="L496" s="161">
        <v>883253.08440960001</v>
      </c>
      <c r="M496" s="73">
        <v>0</v>
      </c>
      <c r="N496" s="73">
        <v>0</v>
      </c>
      <c r="O496" s="73">
        <v>0</v>
      </c>
      <c r="P496" s="161">
        <v>883253.08440960001</v>
      </c>
      <c r="Q496" s="73">
        <f t="shared" si="47"/>
        <v>3386.706612</v>
      </c>
      <c r="R496" s="73">
        <v>5083</v>
      </c>
      <c r="S496" s="173" t="s">
        <v>447</v>
      </c>
      <c r="T496" s="81"/>
      <c r="U496" s="81"/>
      <c r="V496" s="81"/>
    </row>
    <row r="497" spans="1:22" ht="25.5">
      <c r="A497" s="93">
        <v>117</v>
      </c>
      <c r="B497" s="171" t="s">
        <v>669</v>
      </c>
      <c r="C497" s="121">
        <v>1963</v>
      </c>
      <c r="D497" s="121"/>
      <c r="E497" s="121" t="s">
        <v>39</v>
      </c>
      <c r="F497" s="85">
        <v>2</v>
      </c>
      <c r="G497" s="121">
        <v>2</v>
      </c>
      <c r="H497" s="174">
        <v>386.9</v>
      </c>
      <c r="I497" s="175">
        <v>281.89999999999998</v>
      </c>
      <c r="J497" s="175">
        <v>281.89999999999998</v>
      </c>
      <c r="K497" s="122">
        <v>16</v>
      </c>
      <c r="L497" s="161">
        <v>954712.59392279992</v>
      </c>
      <c r="M497" s="73">
        <v>0</v>
      </c>
      <c r="N497" s="73">
        <v>0</v>
      </c>
      <c r="O497" s="73">
        <v>0</v>
      </c>
      <c r="P497" s="161">
        <v>954712.59392279992</v>
      </c>
      <c r="Q497" s="73">
        <f t="shared" si="47"/>
        <v>3386.706612</v>
      </c>
      <c r="R497" s="73">
        <v>5083</v>
      </c>
      <c r="S497" s="173" t="s">
        <v>447</v>
      </c>
      <c r="T497" s="81"/>
      <c r="U497" s="81"/>
      <c r="V497" s="81"/>
    </row>
    <row r="498" spans="1:22">
      <c r="A498" s="163" t="s">
        <v>344</v>
      </c>
      <c r="B498" s="156"/>
      <c r="C498" s="149" t="s">
        <v>37</v>
      </c>
      <c r="D498" s="150" t="s">
        <v>37</v>
      </c>
      <c r="E498" s="150" t="s">
        <v>37</v>
      </c>
      <c r="F498" s="151" t="s">
        <v>37</v>
      </c>
      <c r="G498" s="151" t="s">
        <v>37</v>
      </c>
      <c r="H498" s="152">
        <f>SUM(H499:H501)</f>
        <v>1104.5</v>
      </c>
      <c r="I498" s="152">
        <f t="shared" ref="I498:P498" si="48">SUM(I499:I501)</f>
        <v>956.69999999999993</v>
      </c>
      <c r="J498" s="152">
        <f t="shared" si="48"/>
        <v>956.69999999999993</v>
      </c>
      <c r="K498" s="152">
        <f t="shared" si="48"/>
        <v>47</v>
      </c>
      <c r="L498" s="152">
        <f t="shared" si="48"/>
        <v>4007122.87</v>
      </c>
      <c r="M498" s="152">
        <f t="shared" si="48"/>
        <v>0</v>
      </c>
      <c r="N498" s="152">
        <f t="shared" si="48"/>
        <v>0</v>
      </c>
      <c r="O498" s="152">
        <f t="shared" si="48"/>
        <v>0</v>
      </c>
      <c r="P498" s="152">
        <f t="shared" si="48"/>
        <v>4007122.87</v>
      </c>
      <c r="Q498" s="152">
        <f t="shared" si="47"/>
        <v>4188.484237483015</v>
      </c>
      <c r="R498" s="152">
        <f>MAX(R499:R501)</f>
        <v>6783</v>
      </c>
      <c r="S498" s="159" t="s">
        <v>37</v>
      </c>
      <c r="T498" s="81"/>
      <c r="U498" s="81"/>
      <c r="V498" s="81"/>
    </row>
    <row r="499" spans="1:22" ht="25.5">
      <c r="A499" s="93">
        <v>118</v>
      </c>
      <c r="B499" s="30" t="s">
        <v>685</v>
      </c>
      <c r="C499" s="93">
        <v>1966</v>
      </c>
      <c r="D499" s="93"/>
      <c r="E499" s="121" t="s">
        <v>39</v>
      </c>
      <c r="F499" s="94">
        <v>2</v>
      </c>
      <c r="G499" s="94">
        <v>3</v>
      </c>
      <c r="H499" s="124">
        <v>262.60000000000002</v>
      </c>
      <c r="I499" s="73">
        <v>209.4</v>
      </c>
      <c r="J499" s="73">
        <v>209.4</v>
      </c>
      <c r="K499" s="122">
        <v>19</v>
      </c>
      <c r="L499" s="161">
        <v>1082689.94</v>
      </c>
      <c r="M499" s="73">
        <v>0</v>
      </c>
      <c r="N499" s="73">
        <v>0</v>
      </c>
      <c r="O499" s="73">
        <v>0</v>
      </c>
      <c r="P499" s="161">
        <v>1082689.94</v>
      </c>
      <c r="Q499" s="73">
        <f t="shared" si="47"/>
        <v>5170.4390639923586</v>
      </c>
      <c r="R499" s="73">
        <v>6783</v>
      </c>
      <c r="S499" s="173" t="s">
        <v>447</v>
      </c>
      <c r="T499" s="81"/>
      <c r="U499" s="81"/>
      <c r="V499" s="81"/>
    </row>
    <row r="500" spans="1:22" ht="25.5">
      <c r="A500" s="93">
        <v>119</v>
      </c>
      <c r="B500" s="30" t="s">
        <v>683</v>
      </c>
      <c r="C500" s="93">
        <v>1968</v>
      </c>
      <c r="D500" s="93"/>
      <c r="E500" s="121" t="s">
        <v>39</v>
      </c>
      <c r="F500" s="94">
        <v>2</v>
      </c>
      <c r="G500" s="94">
        <v>2</v>
      </c>
      <c r="H500" s="124">
        <v>413.6</v>
      </c>
      <c r="I500" s="73">
        <v>366.4</v>
      </c>
      <c r="J500" s="73">
        <v>366.4</v>
      </c>
      <c r="K500" s="122">
        <v>14</v>
      </c>
      <c r="L500" s="161">
        <v>1894451.62</v>
      </c>
      <c r="M500" s="73">
        <v>0</v>
      </c>
      <c r="N500" s="73">
        <v>0</v>
      </c>
      <c r="O500" s="73">
        <v>0</v>
      </c>
      <c r="P500" s="161">
        <v>1894451.62</v>
      </c>
      <c r="Q500" s="73">
        <f t="shared" si="47"/>
        <v>5170.4465611353717</v>
      </c>
      <c r="R500" s="73">
        <v>6783</v>
      </c>
      <c r="S500" s="173" t="s">
        <v>447</v>
      </c>
      <c r="T500" s="81"/>
      <c r="U500" s="81"/>
      <c r="V500" s="81"/>
    </row>
    <row r="501" spans="1:22" ht="25.5">
      <c r="A501" s="93">
        <v>120</v>
      </c>
      <c r="B501" s="30" t="s">
        <v>689</v>
      </c>
      <c r="C501" s="93">
        <v>1969</v>
      </c>
      <c r="D501" s="93"/>
      <c r="E501" s="121" t="s">
        <v>39</v>
      </c>
      <c r="F501" s="94">
        <v>2</v>
      </c>
      <c r="G501" s="94">
        <v>3</v>
      </c>
      <c r="H501" s="124">
        <v>428.3</v>
      </c>
      <c r="I501" s="73">
        <v>380.9</v>
      </c>
      <c r="J501" s="73">
        <v>380.9</v>
      </c>
      <c r="K501" s="122">
        <v>14</v>
      </c>
      <c r="L501" s="161">
        <v>1029981.31</v>
      </c>
      <c r="M501" s="73">
        <v>0</v>
      </c>
      <c r="N501" s="73">
        <v>0</v>
      </c>
      <c r="O501" s="73">
        <v>0</v>
      </c>
      <c r="P501" s="161">
        <v>1029981.31</v>
      </c>
      <c r="Q501" s="73">
        <f t="shared" si="47"/>
        <v>2704.0727487529539</v>
      </c>
      <c r="R501" s="73">
        <v>3250</v>
      </c>
      <c r="S501" s="173" t="s">
        <v>447</v>
      </c>
      <c r="T501" s="81"/>
      <c r="U501" s="81"/>
      <c r="V501" s="81"/>
    </row>
    <row r="502" spans="1:22">
      <c r="A502" s="155" t="s">
        <v>345</v>
      </c>
      <c r="B502" s="172"/>
      <c r="C502" s="149" t="s">
        <v>37</v>
      </c>
      <c r="D502" s="150" t="s">
        <v>37</v>
      </c>
      <c r="E502" s="150" t="s">
        <v>37</v>
      </c>
      <c r="F502" s="151" t="s">
        <v>37</v>
      </c>
      <c r="G502" s="151" t="s">
        <v>37</v>
      </c>
      <c r="H502" s="152">
        <f>SUM(прил.1!H503:H636)</f>
        <v>331339.28000000009</v>
      </c>
      <c r="I502" s="152">
        <f>SUM(прил.1!I503:I636)</f>
        <v>289089.96000000002</v>
      </c>
      <c r="J502" s="152">
        <f>SUM(прил.1!J503:J636)</f>
        <v>277021.27999999997</v>
      </c>
      <c r="K502" s="153">
        <f>SUM(прил.1!K503:K636)</f>
        <v>14782</v>
      </c>
      <c r="L502" s="152">
        <f>SUM(прил.1!L503:L636)</f>
        <v>590993927.12842345</v>
      </c>
      <c r="M502" s="152">
        <f>SUM(прил.1!M503:M636)</f>
        <v>0</v>
      </c>
      <c r="N502" s="152">
        <f>SUM(прил.1!N503:N636)</f>
        <v>0</v>
      </c>
      <c r="O502" s="152">
        <f>SUM(прил.1!O503:O636)</f>
        <v>0</v>
      </c>
      <c r="P502" s="152">
        <f>SUM(прил.1!P503:P636)</f>
        <v>590993927.12842345</v>
      </c>
      <c r="Q502" s="152">
        <f t="shared" si="47"/>
        <v>2044.3253274116589</v>
      </c>
      <c r="R502" s="152">
        <f>MAX(прил.1!R503:R636)</f>
        <v>10160</v>
      </c>
      <c r="S502" s="159" t="s">
        <v>37</v>
      </c>
      <c r="T502" s="81"/>
      <c r="U502" s="81"/>
      <c r="V502" s="81"/>
    </row>
    <row r="503" spans="1:22" ht="25.5">
      <c r="A503" s="93">
        <v>121</v>
      </c>
      <c r="B503" s="176" t="s">
        <v>697</v>
      </c>
      <c r="C503" s="93">
        <v>1952</v>
      </c>
      <c r="D503" s="121">
        <v>2010</v>
      </c>
      <c r="E503" s="121" t="s">
        <v>39</v>
      </c>
      <c r="F503" s="121">
        <v>9</v>
      </c>
      <c r="G503" s="177">
        <v>2</v>
      </c>
      <c r="H503" s="124">
        <v>6392</v>
      </c>
      <c r="I503" s="124">
        <v>5752.8</v>
      </c>
      <c r="J503" s="124">
        <v>5752.8</v>
      </c>
      <c r="K503" s="95">
        <v>522</v>
      </c>
      <c r="L503" s="161">
        <v>13626541.774359101</v>
      </c>
      <c r="M503" s="73">
        <v>0</v>
      </c>
      <c r="N503" s="73">
        <v>0</v>
      </c>
      <c r="O503" s="73">
        <v>0</v>
      </c>
      <c r="P503" s="161">
        <v>13626541.774359101</v>
      </c>
      <c r="Q503" s="73">
        <f t="shared" si="47"/>
        <v>2368.6799079333719</v>
      </c>
      <c r="R503" s="73">
        <v>4095</v>
      </c>
      <c r="S503" s="162" t="s">
        <v>447</v>
      </c>
      <c r="T503" s="81"/>
      <c r="U503" s="81"/>
      <c r="V503" s="81"/>
    </row>
    <row r="504" spans="1:22" ht="25.5">
      <c r="A504" s="93">
        <v>122</v>
      </c>
      <c r="B504" s="176" t="s">
        <v>698</v>
      </c>
      <c r="C504" s="93">
        <v>1975</v>
      </c>
      <c r="D504" s="121">
        <v>2012</v>
      </c>
      <c r="E504" s="121" t="s">
        <v>39</v>
      </c>
      <c r="F504" s="121">
        <v>9</v>
      </c>
      <c r="G504" s="177">
        <v>2</v>
      </c>
      <c r="H504" s="124">
        <v>6392</v>
      </c>
      <c r="I504" s="124">
        <v>5752.8</v>
      </c>
      <c r="J504" s="124">
        <v>5752.8</v>
      </c>
      <c r="K504" s="95">
        <v>521</v>
      </c>
      <c r="L504" s="161">
        <v>15940320.89054179</v>
      </c>
      <c r="M504" s="73">
        <v>0</v>
      </c>
      <c r="N504" s="73">
        <v>0</v>
      </c>
      <c r="O504" s="73">
        <v>0</v>
      </c>
      <c r="P504" s="161">
        <v>15940320.89054179</v>
      </c>
      <c r="Q504" s="73">
        <f t="shared" si="47"/>
        <v>2770.8804218018686</v>
      </c>
      <c r="R504" s="73">
        <v>5841</v>
      </c>
      <c r="S504" s="162" t="s">
        <v>447</v>
      </c>
      <c r="T504" s="81"/>
      <c r="U504" s="81"/>
      <c r="V504" s="81"/>
    </row>
    <row r="505" spans="1:22">
      <c r="A505" s="93">
        <v>123</v>
      </c>
      <c r="B505" s="178" t="s">
        <v>799</v>
      </c>
      <c r="C505" s="93">
        <v>1977</v>
      </c>
      <c r="D505" s="121">
        <v>2005</v>
      </c>
      <c r="E505" s="121" t="s">
        <v>92</v>
      </c>
      <c r="F505" s="121">
        <v>9</v>
      </c>
      <c r="G505" s="177">
        <v>6</v>
      </c>
      <c r="H505" s="124">
        <v>12099.4</v>
      </c>
      <c r="I505" s="124">
        <v>10889.5</v>
      </c>
      <c r="J505" s="124">
        <v>10889.5</v>
      </c>
      <c r="K505" s="95">
        <v>609</v>
      </c>
      <c r="L505" s="161">
        <v>9855000</v>
      </c>
      <c r="M505" s="73">
        <v>0</v>
      </c>
      <c r="N505" s="73">
        <v>0</v>
      </c>
      <c r="O505" s="73">
        <v>0</v>
      </c>
      <c r="P505" s="161">
        <v>9855000</v>
      </c>
      <c r="Q505" s="73">
        <f t="shared" si="47"/>
        <v>905.00022957895226</v>
      </c>
      <c r="R505" s="73">
        <v>1248</v>
      </c>
      <c r="S505" s="162" t="s">
        <v>447</v>
      </c>
      <c r="T505" s="81"/>
      <c r="U505" s="81"/>
      <c r="V505" s="81"/>
    </row>
    <row r="506" spans="1:22">
      <c r="A506" s="93">
        <v>124</v>
      </c>
      <c r="B506" s="178" t="s">
        <v>808</v>
      </c>
      <c r="C506" s="93">
        <v>1978</v>
      </c>
      <c r="D506" s="121">
        <v>2006</v>
      </c>
      <c r="E506" s="121" t="s">
        <v>92</v>
      </c>
      <c r="F506" s="121">
        <v>9</v>
      </c>
      <c r="G506" s="177">
        <v>3</v>
      </c>
      <c r="H506" s="124">
        <v>7094.95</v>
      </c>
      <c r="I506" s="124">
        <v>6046</v>
      </c>
      <c r="J506" s="124">
        <v>6046</v>
      </c>
      <c r="K506" s="95">
        <v>333</v>
      </c>
      <c r="L506" s="161">
        <v>4927500</v>
      </c>
      <c r="M506" s="73">
        <v>0</v>
      </c>
      <c r="N506" s="73">
        <v>0</v>
      </c>
      <c r="O506" s="73">
        <v>0</v>
      </c>
      <c r="P506" s="161">
        <v>4927500</v>
      </c>
      <c r="Q506" s="73">
        <f t="shared" si="47"/>
        <v>815.00165398610648</v>
      </c>
      <c r="R506" s="73">
        <v>1248</v>
      </c>
      <c r="S506" s="162" t="s">
        <v>447</v>
      </c>
      <c r="T506" s="81"/>
      <c r="U506" s="81"/>
      <c r="V506" s="81"/>
    </row>
    <row r="507" spans="1:22" ht="25.5">
      <c r="A507" s="93">
        <v>125</v>
      </c>
      <c r="B507" s="178" t="s">
        <v>809</v>
      </c>
      <c r="C507" s="93">
        <v>1979</v>
      </c>
      <c r="D507" s="121">
        <v>2009</v>
      </c>
      <c r="E507" s="121" t="s">
        <v>39</v>
      </c>
      <c r="F507" s="121">
        <v>12</v>
      </c>
      <c r="G507" s="177">
        <v>1</v>
      </c>
      <c r="H507" s="124">
        <v>5433.5</v>
      </c>
      <c r="I507" s="124">
        <v>4858.7</v>
      </c>
      <c r="J507" s="124">
        <v>4858.7</v>
      </c>
      <c r="K507" s="95">
        <v>179</v>
      </c>
      <c r="L507" s="161">
        <v>3485000</v>
      </c>
      <c r="M507" s="73">
        <v>0</v>
      </c>
      <c r="N507" s="73">
        <v>0</v>
      </c>
      <c r="O507" s="73">
        <v>0</v>
      </c>
      <c r="P507" s="161">
        <v>3485000</v>
      </c>
      <c r="Q507" s="73">
        <f t="shared" si="47"/>
        <v>717.27005165990909</v>
      </c>
      <c r="R507" s="73">
        <v>1248</v>
      </c>
      <c r="S507" s="162" t="s">
        <v>447</v>
      </c>
      <c r="T507" s="81"/>
      <c r="U507" s="81"/>
      <c r="V507" s="81"/>
    </row>
    <row r="508" spans="1:22">
      <c r="A508" s="93">
        <v>126</v>
      </c>
      <c r="B508" s="178" t="s">
        <v>805</v>
      </c>
      <c r="C508" s="93">
        <v>1977</v>
      </c>
      <c r="D508" s="121">
        <v>2004</v>
      </c>
      <c r="E508" s="121" t="s">
        <v>92</v>
      </c>
      <c r="F508" s="121">
        <v>9</v>
      </c>
      <c r="G508" s="177">
        <v>2</v>
      </c>
      <c r="H508" s="124">
        <v>6036.3</v>
      </c>
      <c r="I508" s="124">
        <v>4198.3999999999996</v>
      </c>
      <c r="J508" s="124">
        <v>4198.3999999999996</v>
      </c>
      <c r="K508" s="95">
        <v>193</v>
      </c>
      <c r="L508" s="161">
        <v>3285000</v>
      </c>
      <c r="M508" s="73">
        <v>0</v>
      </c>
      <c r="N508" s="73">
        <v>0</v>
      </c>
      <c r="O508" s="73">
        <v>0</v>
      </c>
      <c r="P508" s="161">
        <v>3285000</v>
      </c>
      <c r="Q508" s="73">
        <f t="shared" si="47"/>
        <v>782.44092987804879</v>
      </c>
      <c r="R508" s="73">
        <v>1248</v>
      </c>
      <c r="S508" s="162" t="s">
        <v>447</v>
      </c>
      <c r="T508" s="81"/>
      <c r="U508" s="81"/>
      <c r="V508" s="81"/>
    </row>
    <row r="509" spans="1:22">
      <c r="A509" s="93">
        <v>127</v>
      </c>
      <c r="B509" s="178" t="s">
        <v>798</v>
      </c>
      <c r="C509" s="93">
        <v>1961</v>
      </c>
      <c r="D509" s="121">
        <v>2007</v>
      </c>
      <c r="E509" s="121" t="s">
        <v>92</v>
      </c>
      <c r="F509" s="121">
        <v>9</v>
      </c>
      <c r="G509" s="177">
        <v>2</v>
      </c>
      <c r="H509" s="124">
        <v>5108</v>
      </c>
      <c r="I509" s="124">
        <v>4027.7</v>
      </c>
      <c r="J509" s="124">
        <v>4027.7</v>
      </c>
      <c r="K509" s="95">
        <v>155</v>
      </c>
      <c r="L509" s="161">
        <v>3285000</v>
      </c>
      <c r="M509" s="73">
        <v>0</v>
      </c>
      <c r="N509" s="73">
        <v>0</v>
      </c>
      <c r="O509" s="73">
        <v>0</v>
      </c>
      <c r="P509" s="161">
        <v>3285000</v>
      </c>
      <c r="Q509" s="73">
        <f t="shared" si="47"/>
        <v>815.60195645157285</v>
      </c>
      <c r="R509" s="73">
        <v>1248</v>
      </c>
      <c r="S509" s="162" t="s">
        <v>447</v>
      </c>
      <c r="T509" s="81"/>
      <c r="U509" s="81"/>
      <c r="V509" s="81"/>
    </row>
    <row r="510" spans="1:22" ht="25.5">
      <c r="A510" s="93">
        <v>128</v>
      </c>
      <c r="B510" s="178" t="s">
        <v>810</v>
      </c>
      <c r="C510" s="93">
        <v>1979</v>
      </c>
      <c r="D510" s="121">
        <v>2006</v>
      </c>
      <c r="E510" s="121" t="s">
        <v>39</v>
      </c>
      <c r="F510" s="121">
        <v>9</v>
      </c>
      <c r="G510" s="177">
        <v>2</v>
      </c>
      <c r="H510" s="124">
        <v>4674.7</v>
      </c>
      <c r="I510" s="124">
        <v>4317.3999999999996</v>
      </c>
      <c r="J510" s="124">
        <v>4317.3999999999996</v>
      </c>
      <c r="K510" s="95">
        <v>179</v>
      </c>
      <c r="L510" s="161">
        <v>3285000</v>
      </c>
      <c r="M510" s="73">
        <v>0</v>
      </c>
      <c r="N510" s="73">
        <v>0</v>
      </c>
      <c r="O510" s="73">
        <v>0</v>
      </c>
      <c r="P510" s="161">
        <v>3285000</v>
      </c>
      <c r="Q510" s="73">
        <f t="shared" si="47"/>
        <v>760.874600453977</v>
      </c>
      <c r="R510" s="73">
        <v>1248</v>
      </c>
      <c r="S510" s="162" t="s">
        <v>447</v>
      </c>
      <c r="T510" s="81"/>
      <c r="U510" s="81"/>
      <c r="V510" s="81"/>
    </row>
    <row r="511" spans="1:22" ht="25.5">
      <c r="A511" s="93">
        <v>129</v>
      </c>
      <c r="B511" s="178" t="s">
        <v>806</v>
      </c>
      <c r="C511" s="93">
        <v>1978</v>
      </c>
      <c r="D511" s="121"/>
      <c r="E511" s="121" t="s">
        <v>39</v>
      </c>
      <c r="F511" s="121">
        <v>9</v>
      </c>
      <c r="G511" s="177">
        <v>4</v>
      </c>
      <c r="H511" s="124">
        <v>8441</v>
      </c>
      <c r="I511" s="124">
        <v>7673.4</v>
      </c>
      <c r="J511" s="124">
        <v>4828.1000000000004</v>
      </c>
      <c r="K511" s="95">
        <v>347</v>
      </c>
      <c r="L511" s="161">
        <v>6570000</v>
      </c>
      <c r="M511" s="73">
        <v>0</v>
      </c>
      <c r="N511" s="73">
        <v>0</v>
      </c>
      <c r="O511" s="73">
        <v>0</v>
      </c>
      <c r="P511" s="161">
        <v>6570000</v>
      </c>
      <c r="Q511" s="73">
        <f t="shared" si="47"/>
        <v>856.20455078583166</v>
      </c>
      <c r="R511" s="73">
        <v>1248</v>
      </c>
      <c r="S511" s="162" t="s">
        <v>447</v>
      </c>
      <c r="T511" s="81"/>
      <c r="U511" s="81"/>
      <c r="V511" s="81"/>
    </row>
    <row r="512" spans="1:22">
      <c r="A512" s="93">
        <v>130</v>
      </c>
      <c r="B512" s="178" t="s">
        <v>811</v>
      </c>
      <c r="C512" s="93">
        <v>1979</v>
      </c>
      <c r="D512" s="121">
        <v>2003</v>
      </c>
      <c r="E512" s="121" t="s">
        <v>92</v>
      </c>
      <c r="F512" s="121">
        <v>9</v>
      </c>
      <c r="G512" s="177">
        <v>2</v>
      </c>
      <c r="H512" s="124">
        <v>4469</v>
      </c>
      <c r="I512" s="124">
        <v>4062.8</v>
      </c>
      <c r="J512" s="124">
        <v>2454.1</v>
      </c>
      <c r="K512" s="95">
        <v>190</v>
      </c>
      <c r="L512" s="161">
        <v>3285000</v>
      </c>
      <c r="M512" s="73">
        <v>0</v>
      </c>
      <c r="N512" s="73">
        <v>0</v>
      </c>
      <c r="O512" s="73">
        <v>0</v>
      </c>
      <c r="P512" s="161">
        <v>3285000</v>
      </c>
      <c r="Q512" s="73">
        <f t="shared" si="47"/>
        <v>808.55567588854979</v>
      </c>
      <c r="R512" s="73">
        <v>1248</v>
      </c>
      <c r="S512" s="162" t="s">
        <v>447</v>
      </c>
      <c r="T512" s="81"/>
      <c r="U512" s="81"/>
      <c r="V512" s="81"/>
    </row>
    <row r="513" spans="1:22">
      <c r="A513" s="93">
        <v>131</v>
      </c>
      <c r="B513" s="178" t="s">
        <v>813</v>
      </c>
      <c r="C513" s="93">
        <v>1979</v>
      </c>
      <c r="D513" s="121"/>
      <c r="E513" s="121" t="s">
        <v>92</v>
      </c>
      <c r="F513" s="121">
        <v>9</v>
      </c>
      <c r="G513" s="177">
        <v>5</v>
      </c>
      <c r="H513" s="124">
        <v>10027.5</v>
      </c>
      <c r="I513" s="124">
        <v>9986.58</v>
      </c>
      <c r="J513" s="124">
        <v>6163.4</v>
      </c>
      <c r="K513" s="95">
        <v>509</v>
      </c>
      <c r="L513" s="161">
        <v>8212500</v>
      </c>
      <c r="M513" s="73">
        <v>0</v>
      </c>
      <c r="N513" s="73">
        <v>0</v>
      </c>
      <c r="O513" s="73">
        <v>0</v>
      </c>
      <c r="P513" s="161">
        <v>8212500</v>
      </c>
      <c r="Q513" s="73">
        <f t="shared" si="47"/>
        <v>822.35359852922625</v>
      </c>
      <c r="R513" s="73">
        <v>1248</v>
      </c>
      <c r="S513" s="162" t="s">
        <v>447</v>
      </c>
      <c r="T513" s="81"/>
      <c r="U513" s="81"/>
      <c r="V513" s="81"/>
    </row>
    <row r="514" spans="1:22" ht="25.5">
      <c r="A514" s="93">
        <v>132</v>
      </c>
      <c r="B514" s="178" t="s">
        <v>807</v>
      </c>
      <c r="C514" s="93">
        <v>1978</v>
      </c>
      <c r="D514" s="121"/>
      <c r="E514" s="121" t="s">
        <v>39</v>
      </c>
      <c r="F514" s="121">
        <v>9</v>
      </c>
      <c r="G514" s="177">
        <v>1</v>
      </c>
      <c r="H514" s="124">
        <v>2101</v>
      </c>
      <c r="I514" s="124">
        <v>1910.4</v>
      </c>
      <c r="J514" s="124">
        <v>1171</v>
      </c>
      <c r="K514" s="95">
        <v>94</v>
      </c>
      <c r="L514" s="161">
        <v>1642500</v>
      </c>
      <c r="M514" s="73">
        <v>0</v>
      </c>
      <c r="N514" s="73">
        <v>0</v>
      </c>
      <c r="O514" s="73">
        <v>0</v>
      </c>
      <c r="P514" s="161">
        <v>1642500</v>
      </c>
      <c r="Q514" s="73">
        <f t="shared" si="47"/>
        <v>859.7675879396985</v>
      </c>
      <c r="R514" s="73">
        <v>1248</v>
      </c>
      <c r="S514" s="162" t="s">
        <v>447</v>
      </c>
      <c r="T514" s="81"/>
      <c r="U514" s="81"/>
      <c r="V514" s="81"/>
    </row>
    <row r="515" spans="1:22" ht="25.5">
      <c r="A515" s="93">
        <v>133</v>
      </c>
      <c r="B515" s="178" t="s">
        <v>814</v>
      </c>
      <c r="C515" s="93">
        <v>1979</v>
      </c>
      <c r="D515" s="121">
        <v>2004</v>
      </c>
      <c r="E515" s="121" t="s">
        <v>39</v>
      </c>
      <c r="F515" s="121">
        <v>9</v>
      </c>
      <c r="G515" s="121">
        <v>1</v>
      </c>
      <c r="H515" s="124">
        <v>2186</v>
      </c>
      <c r="I515" s="124">
        <v>1987.5</v>
      </c>
      <c r="J515" s="124">
        <v>1380.1</v>
      </c>
      <c r="K515" s="95">
        <v>108</v>
      </c>
      <c r="L515" s="161">
        <v>1642500</v>
      </c>
      <c r="M515" s="73">
        <v>0</v>
      </c>
      <c r="N515" s="73">
        <v>0</v>
      </c>
      <c r="O515" s="73">
        <v>0</v>
      </c>
      <c r="P515" s="161">
        <v>1642500</v>
      </c>
      <c r="Q515" s="73">
        <f t="shared" si="47"/>
        <v>826.41509433962267</v>
      </c>
      <c r="R515" s="73">
        <v>1248</v>
      </c>
      <c r="S515" s="170" t="s">
        <v>447</v>
      </c>
      <c r="T515" s="81"/>
      <c r="U515" s="81"/>
      <c r="V515" s="81"/>
    </row>
    <row r="516" spans="1:22" ht="25.5">
      <c r="A516" s="93">
        <v>134</v>
      </c>
      <c r="B516" s="178" t="s">
        <v>803</v>
      </c>
      <c r="C516" s="93">
        <v>1979</v>
      </c>
      <c r="D516" s="121">
        <v>2005</v>
      </c>
      <c r="E516" s="121" t="s">
        <v>39</v>
      </c>
      <c r="F516" s="121">
        <v>9</v>
      </c>
      <c r="G516" s="177">
        <v>4</v>
      </c>
      <c r="H516" s="124">
        <v>7821</v>
      </c>
      <c r="I516" s="124">
        <v>7109.7</v>
      </c>
      <c r="J516" s="124">
        <v>4665</v>
      </c>
      <c r="K516" s="95">
        <v>291</v>
      </c>
      <c r="L516" s="161">
        <v>6570000</v>
      </c>
      <c r="M516" s="73">
        <v>0</v>
      </c>
      <c r="N516" s="73">
        <v>0</v>
      </c>
      <c r="O516" s="73">
        <v>0</v>
      </c>
      <c r="P516" s="161">
        <v>6570000</v>
      </c>
      <c r="Q516" s="73">
        <f t="shared" si="47"/>
        <v>924.08962403476937</v>
      </c>
      <c r="R516" s="73">
        <v>1248</v>
      </c>
      <c r="S516" s="162" t="s">
        <v>447</v>
      </c>
      <c r="T516" s="81"/>
      <c r="U516" s="81"/>
      <c r="V516" s="81"/>
    </row>
    <row r="517" spans="1:22">
      <c r="A517" s="93">
        <v>135</v>
      </c>
      <c r="B517" s="178" t="s">
        <v>801</v>
      </c>
      <c r="C517" s="93">
        <v>1978</v>
      </c>
      <c r="D517" s="121"/>
      <c r="E517" s="121" t="s">
        <v>92</v>
      </c>
      <c r="F517" s="121">
        <v>8</v>
      </c>
      <c r="G517" s="177">
        <v>5</v>
      </c>
      <c r="H517" s="124">
        <v>10664.7</v>
      </c>
      <c r="I517" s="124">
        <v>8266.7999999999993</v>
      </c>
      <c r="J517" s="124">
        <v>8266.7999999999993</v>
      </c>
      <c r="K517" s="95">
        <v>266</v>
      </c>
      <c r="L517" s="161">
        <v>8212500</v>
      </c>
      <c r="M517" s="73">
        <v>0</v>
      </c>
      <c r="N517" s="73">
        <v>0</v>
      </c>
      <c r="O517" s="73">
        <v>0</v>
      </c>
      <c r="P517" s="161">
        <v>8212500</v>
      </c>
      <c r="Q517" s="73">
        <f t="shared" si="47"/>
        <v>993.43155755552334</v>
      </c>
      <c r="R517" s="73">
        <v>1403</v>
      </c>
      <c r="S517" s="162" t="s">
        <v>447</v>
      </c>
      <c r="T517" s="81"/>
      <c r="U517" s="81"/>
      <c r="V517" s="81"/>
    </row>
    <row r="518" spans="1:22">
      <c r="A518" s="93">
        <v>136</v>
      </c>
      <c r="B518" s="178" t="s">
        <v>812</v>
      </c>
      <c r="C518" s="93">
        <v>1979</v>
      </c>
      <c r="D518" s="121"/>
      <c r="E518" s="121" t="s">
        <v>92</v>
      </c>
      <c r="F518" s="121">
        <v>9</v>
      </c>
      <c r="G518" s="177">
        <v>2</v>
      </c>
      <c r="H518" s="124">
        <v>5711.8</v>
      </c>
      <c r="I518" s="124">
        <v>4051.4</v>
      </c>
      <c r="J518" s="124">
        <v>4051.4</v>
      </c>
      <c r="K518" s="95">
        <v>182</v>
      </c>
      <c r="L518" s="161">
        <v>3285000</v>
      </c>
      <c r="M518" s="73">
        <v>0</v>
      </c>
      <c r="N518" s="73">
        <v>0</v>
      </c>
      <c r="O518" s="73">
        <v>0</v>
      </c>
      <c r="P518" s="161">
        <v>3285000</v>
      </c>
      <c r="Q518" s="73">
        <f t="shared" si="47"/>
        <v>810.83082391272148</v>
      </c>
      <c r="R518" s="73">
        <v>1248</v>
      </c>
      <c r="S518" s="162" t="s">
        <v>447</v>
      </c>
      <c r="T518" s="81"/>
      <c r="U518" s="81"/>
      <c r="V518" s="81"/>
    </row>
    <row r="519" spans="1:22" ht="25.5">
      <c r="A519" s="93">
        <v>137</v>
      </c>
      <c r="B519" s="178" t="s">
        <v>800</v>
      </c>
      <c r="C519" s="93">
        <v>1978</v>
      </c>
      <c r="D519" s="121"/>
      <c r="E519" s="121" t="s">
        <v>39</v>
      </c>
      <c r="F519" s="121">
        <v>12</v>
      </c>
      <c r="G519" s="177">
        <v>1</v>
      </c>
      <c r="H519" s="124">
        <v>3847</v>
      </c>
      <c r="I519" s="124">
        <v>3462.3</v>
      </c>
      <c r="J519" s="124">
        <v>3462.3</v>
      </c>
      <c r="K519" s="95">
        <v>185</v>
      </c>
      <c r="L519" s="161">
        <v>3485000</v>
      </c>
      <c r="M519" s="73">
        <v>0</v>
      </c>
      <c r="N519" s="73">
        <v>0</v>
      </c>
      <c r="O519" s="73">
        <v>0</v>
      </c>
      <c r="P519" s="161">
        <v>3485000</v>
      </c>
      <c r="Q519" s="73">
        <f t="shared" si="47"/>
        <v>1006.5563353839932</v>
      </c>
      <c r="R519" s="73">
        <v>1248</v>
      </c>
      <c r="S519" s="162" t="s">
        <v>447</v>
      </c>
      <c r="T519" s="81"/>
      <c r="U519" s="81"/>
      <c r="V519" s="81"/>
    </row>
    <row r="520" spans="1:22" ht="25.5">
      <c r="A520" s="93">
        <v>138</v>
      </c>
      <c r="B520" s="178" t="s">
        <v>804</v>
      </c>
      <c r="C520" s="93">
        <v>1976</v>
      </c>
      <c r="D520" s="121"/>
      <c r="E520" s="121" t="s">
        <v>39</v>
      </c>
      <c r="F520" s="121">
        <v>9</v>
      </c>
      <c r="G520" s="177">
        <v>4</v>
      </c>
      <c r="H520" s="124">
        <v>10189.700000000001</v>
      </c>
      <c r="I520" s="124">
        <v>7614.8</v>
      </c>
      <c r="J520" s="124">
        <v>7614.8</v>
      </c>
      <c r="K520" s="95">
        <v>373</v>
      </c>
      <c r="L520" s="161">
        <v>6570000</v>
      </c>
      <c r="M520" s="73">
        <v>0</v>
      </c>
      <c r="N520" s="73">
        <v>0</v>
      </c>
      <c r="O520" s="73">
        <v>0</v>
      </c>
      <c r="P520" s="161">
        <v>6570000</v>
      </c>
      <c r="Q520" s="73">
        <f t="shared" si="47"/>
        <v>862.79350738036453</v>
      </c>
      <c r="R520" s="73">
        <v>1248</v>
      </c>
      <c r="S520" s="162" t="s">
        <v>447</v>
      </c>
      <c r="T520" s="81"/>
      <c r="U520" s="81"/>
      <c r="V520" s="81"/>
    </row>
    <row r="521" spans="1:22" ht="25.5">
      <c r="A521" s="93">
        <v>139</v>
      </c>
      <c r="B521" s="178" t="s">
        <v>802</v>
      </c>
      <c r="C521" s="93">
        <v>1978</v>
      </c>
      <c r="D521" s="121">
        <v>2005</v>
      </c>
      <c r="E521" s="121" t="s">
        <v>39</v>
      </c>
      <c r="F521" s="121">
        <v>9</v>
      </c>
      <c r="G521" s="177">
        <v>5</v>
      </c>
      <c r="H521" s="124">
        <v>10079.9</v>
      </c>
      <c r="I521" s="124">
        <v>9979.42</v>
      </c>
      <c r="J521" s="124">
        <v>9979.42</v>
      </c>
      <c r="K521" s="95">
        <v>497</v>
      </c>
      <c r="L521" s="161">
        <v>8212500</v>
      </c>
      <c r="M521" s="73">
        <v>0</v>
      </c>
      <c r="N521" s="73">
        <v>0</v>
      </c>
      <c r="O521" s="73">
        <v>0</v>
      </c>
      <c r="P521" s="161">
        <v>8212500</v>
      </c>
      <c r="Q521" s="73">
        <f t="shared" si="47"/>
        <v>822.94361796577357</v>
      </c>
      <c r="R521" s="73">
        <v>1248</v>
      </c>
      <c r="S521" s="162" t="s">
        <v>447</v>
      </c>
      <c r="T521" s="81"/>
      <c r="U521" s="81"/>
      <c r="V521" s="81"/>
    </row>
    <row r="522" spans="1:22" ht="25.5">
      <c r="A522" s="93">
        <v>140</v>
      </c>
      <c r="B522" s="178" t="s">
        <v>729</v>
      </c>
      <c r="C522" s="93">
        <v>1958</v>
      </c>
      <c r="D522" s="121"/>
      <c r="E522" s="121" t="s">
        <v>39</v>
      </c>
      <c r="F522" s="121">
        <v>2</v>
      </c>
      <c r="G522" s="177">
        <v>2</v>
      </c>
      <c r="H522" s="124">
        <v>656</v>
      </c>
      <c r="I522" s="124">
        <v>590.4</v>
      </c>
      <c r="J522" s="124">
        <v>590.4</v>
      </c>
      <c r="K522" s="95">
        <v>36</v>
      </c>
      <c r="L522" s="161">
        <v>2022854.6258282424</v>
      </c>
      <c r="M522" s="73">
        <v>0</v>
      </c>
      <c r="N522" s="73">
        <v>0</v>
      </c>
      <c r="O522" s="73">
        <v>0</v>
      </c>
      <c r="P522" s="161">
        <v>2022854.6258282424</v>
      </c>
      <c r="Q522" s="73">
        <f t="shared" si="47"/>
        <v>3426.2442849394351</v>
      </c>
      <c r="R522" s="73">
        <v>9403</v>
      </c>
      <c r="S522" s="162" t="s">
        <v>447</v>
      </c>
      <c r="T522" s="81"/>
      <c r="U522" s="81"/>
      <c r="V522" s="81"/>
    </row>
    <row r="523" spans="1:22" ht="25.5">
      <c r="A523" s="93">
        <v>141</v>
      </c>
      <c r="B523" s="178" t="s">
        <v>739</v>
      </c>
      <c r="C523" s="93">
        <v>1959</v>
      </c>
      <c r="D523" s="121"/>
      <c r="E523" s="121" t="s">
        <v>39</v>
      </c>
      <c r="F523" s="121">
        <v>3</v>
      </c>
      <c r="G523" s="177">
        <v>2</v>
      </c>
      <c r="H523" s="124">
        <v>1018.7</v>
      </c>
      <c r="I523" s="124">
        <v>916.83</v>
      </c>
      <c r="J523" s="124">
        <v>916.83</v>
      </c>
      <c r="K523" s="95">
        <v>48</v>
      </c>
      <c r="L523" s="161">
        <v>3141283.5477610235</v>
      </c>
      <c r="M523" s="73">
        <v>0</v>
      </c>
      <c r="N523" s="73">
        <v>0</v>
      </c>
      <c r="O523" s="73">
        <v>0</v>
      </c>
      <c r="P523" s="161">
        <v>3141283.5477610235</v>
      </c>
      <c r="Q523" s="73">
        <f t="shared" si="47"/>
        <v>3426.2442849394365</v>
      </c>
      <c r="R523" s="73">
        <v>9403</v>
      </c>
      <c r="S523" s="162" t="s">
        <v>447</v>
      </c>
      <c r="T523" s="81"/>
      <c r="U523" s="81"/>
      <c r="V523" s="81"/>
    </row>
    <row r="524" spans="1:22" ht="25.5">
      <c r="A524" s="93">
        <v>142</v>
      </c>
      <c r="B524" s="178" t="s">
        <v>740</v>
      </c>
      <c r="C524" s="93">
        <v>1960</v>
      </c>
      <c r="D524" s="121"/>
      <c r="E524" s="121" t="s">
        <v>39</v>
      </c>
      <c r="F524" s="121">
        <v>5</v>
      </c>
      <c r="G524" s="177">
        <v>6</v>
      </c>
      <c r="H524" s="124">
        <v>6442.9</v>
      </c>
      <c r="I524" s="124">
        <v>5909.1</v>
      </c>
      <c r="J524" s="124">
        <v>5909.1</v>
      </c>
      <c r="K524" s="95">
        <v>191</v>
      </c>
      <c r="L524" s="161">
        <v>15605071.312035935</v>
      </c>
      <c r="M524" s="73">
        <v>0</v>
      </c>
      <c r="N524" s="73">
        <v>0</v>
      </c>
      <c r="O524" s="73">
        <v>0</v>
      </c>
      <c r="P524" s="161">
        <v>15605071.312035935</v>
      </c>
      <c r="Q524" s="73">
        <f t="shared" si="47"/>
        <v>2640.8541591842977</v>
      </c>
      <c r="R524" s="73">
        <v>6891</v>
      </c>
      <c r="S524" s="162" t="s">
        <v>447</v>
      </c>
      <c r="T524" s="81"/>
      <c r="U524" s="81"/>
      <c r="V524" s="81"/>
    </row>
    <row r="525" spans="1:22" ht="25.5">
      <c r="A525" s="93">
        <v>143</v>
      </c>
      <c r="B525" s="178" t="s">
        <v>760</v>
      </c>
      <c r="C525" s="93">
        <v>1960</v>
      </c>
      <c r="D525" s="121">
        <v>1975</v>
      </c>
      <c r="E525" s="121" t="s">
        <v>39</v>
      </c>
      <c r="F525" s="121">
        <v>5</v>
      </c>
      <c r="G525" s="177">
        <v>4</v>
      </c>
      <c r="H525" s="124">
        <v>2550.6999999999998</v>
      </c>
      <c r="I525" s="124">
        <v>2295.63</v>
      </c>
      <c r="J525" s="124">
        <v>2295.63</v>
      </c>
      <c r="K525" s="95">
        <v>136</v>
      </c>
      <c r="L525" s="161">
        <v>8046403.0472537503</v>
      </c>
      <c r="M525" s="73">
        <v>0</v>
      </c>
      <c r="N525" s="73">
        <v>0</v>
      </c>
      <c r="O525" s="73">
        <v>0</v>
      </c>
      <c r="P525" s="161">
        <v>8046403.0472537503</v>
      </c>
      <c r="Q525" s="73">
        <f t="shared" si="47"/>
        <v>3505.0957895016836</v>
      </c>
      <c r="R525" s="73">
        <v>7620</v>
      </c>
      <c r="S525" s="162" t="s">
        <v>447</v>
      </c>
      <c r="T525" s="81"/>
      <c r="U525" s="81"/>
      <c r="V525" s="81"/>
    </row>
    <row r="526" spans="1:22" ht="25.5">
      <c r="A526" s="93">
        <v>144</v>
      </c>
      <c r="B526" s="178" t="s">
        <v>761</v>
      </c>
      <c r="C526" s="93">
        <v>1961</v>
      </c>
      <c r="D526" s="121">
        <v>2008</v>
      </c>
      <c r="E526" s="121" t="s">
        <v>39</v>
      </c>
      <c r="F526" s="121">
        <v>5</v>
      </c>
      <c r="G526" s="177">
        <v>4</v>
      </c>
      <c r="H526" s="124">
        <v>2526.3000000000002</v>
      </c>
      <c r="I526" s="124">
        <v>2273.67</v>
      </c>
      <c r="J526" s="124">
        <v>2273.67</v>
      </c>
      <c r="K526" s="95">
        <v>128</v>
      </c>
      <c r="L526" s="161">
        <v>7969431.1437162943</v>
      </c>
      <c r="M526" s="73">
        <v>0</v>
      </c>
      <c r="N526" s="73">
        <v>0</v>
      </c>
      <c r="O526" s="73">
        <v>0</v>
      </c>
      <c r="P526" s="161">
        <v>7969431.1437162943</v>
      </c>
      <c r="Q526" s="73">
        <f t="shared" si="47"/>
        <v>3505.0957895016841</v>
      </c>
      <c r="R526" s="73">
        <v>7620</v>
      </c>
      <c r="S526" s="162" t="s">
        <v>447</v>
      </c>
      <c r="T526" s="81"/>
      <c r="U526" s="81"/>
      <c r="V526" s="81"/>
    </row>
    <row r="527" spans="1:22" ht="25.5">
      <c r="A527" s="93">
        <v>145</v>
      </c>
      <c r="B527" s="176" t="s">
        <v>694</v>
      </c>
      <c r="C527" s="93">
        <v>1950</v>
      </c>
      <c r="D527" s="121"/>
      <c r="E527" s="121" t="s">
        <v>39</v>
      </c>
      <c r="F527" s="121">
        <v>4</v>
      </c>
      <c r="G527" s="177">
        <v>4</v>
      </c>
      <c r="H527" s="124">
        <v>3327.27</v>
      </c>
      <c r="I527" s="124">
        <v>2928</v>
      </c>
      <c r="J527" s="124">
        <v>2928</v>
      </c>
      <c r="K527" s="95">
        <v>135</v>
      </c>
      <c r="L527" s="161">
        <v>721345.71225043689</v>
      </c>
      <c r="M527" s="73">
        <v>0</v>
      </c>
      <c r="N527" s="73">
        <v>0</v>
      </c>
      <c r="O527" s="73">
        <v>0</v>
      </c>
      <c r="P527" s="161">
        <v>721345.71225043689</v>
      </c>
      <c r="Q527" s="73">
        <f t="shared" si="47"/>
        <v>246.3612405226902</v>
      </c>
      <c r="R527" s="73">
        <v>848</v>
      </c>
      <c r="S527" s="162" t="s">
        <v>447</v>
      </c>
      <c r="T527" s="81"/>
      <c r="U527" s="81"/>
      <c r="V527" s="81"/>
    </row>
    <row r="528" spans="1:22" ht="25.5">
      <c r="A528" s="93">
        <v>146</v>
      </c>
      <c r="B528" s="178" t="s">
        <v>730</v>
      </c>
      <c r="C528" s="93">
        <v>1959</v>
      </c>
      <c r="D528" s="121"/>
      <c r="E528" s="121" t="s">
        <v>39</v>
      </c>
      <c r="F528" s="121">
        <v>5</v>
      </c>
      <c r="G528" s="177">
        <v>4</v>
      </c>
      <c r="H528" s="124">
        <v>6296.9</v>
      </c>
      <c r="I528" s="124">
        <v>3680.1</v>
      </c>
      <c r="J528" s="124">
        <v>3680.1</v>
      </c>
      <c r="K528" s="95">
        <v>153</v>
      </c>
      <c r="L528" s="161">
        <v>3681293.4732978414</v>
      </c>
      <c r="M528" s="73">
        <v>0</v>
      </c>
      <c r="N528" s="73">
        <v>0</v>
      </c>
      <c r="O528" s="73">
        <v>0</v>
      </c>
      <c r="P528" s="161">
        <v>3681293.4732978414</v>
      </c>
      <c r="Q528" s="73">
        <f t="shared" si="47"/>
        <v>1000.324304583528</v>
      </c>
      <c r="R528" s="73">
        <v>1974</v>
      </c>
      <c r="S528" s="162" t="s">
        <v>447</v>
      </c>
      <c r="T528" s="81"/>
      <c r="U528" s="81"/>
      <c r="V528" s="81"/>
    </row>
    <row r="529" spans="1:22" ht="25.5">
      <c r="A529" s="93">
        <v>147</v>
      </c>
      <c r="B529" s="178" t="s">
        <v>731</v>
      </c>
      <c r="C529" s="93">
        <v>1959</v>
      </c>
      <c r="D529" s="121">
        <v>2004</v>
      </c>
      <c r="E529" s="121" t="s">
        <v>39</v>
      </c>
      <c r="F529" s="121">
        <v>4</v>
      </c>
      <c r="G529" s="177">
        <v>2</v>
      </c>
      <c r="H529" s="124">
        <v>1327</v>
      </c>
      <c r="I529" s="124">
        <v>1194.3</v>
      </c>
      <c r="J529" s="124">
        <v>1194.3</v>
      </c>
      <c r="K529" s="95">
        <v>59</v>
      </c>
      <c r="L529" s="161">
        <v>4288756.1058625653</v>
      </c>
      <c r="M529" s="73">
        <v>0</v>
      </c>
      <c r="N529" s="73">
        <v>0</v>
      </c>
      <c r="O529" s="73">
        <v>0</v>
      </c>
      <c r="P529" s="161">
        <v>4288756.1058625653</v>
      </c>
      <c r="Q529" s="73">
        <f t="shared" si="47"/>
        <v>3591.0207702106386</v>
      </c>
      <c r="R529" s="73">
        <v>7747</v>
      </c>
      <c r="S529" s="162" t="s">
        <v>447</v>
      </c>
      <c r="T529" s="81"/>
      <c r="U529" s="81"/>
      <c r="V529" s="81"/>
    </row>
    <row r="530" spans="1:22" ht="25.5">
      <c r="A530" s="93">
        <v>148</v>
      </c>
      <c r="B530" s="178" t="s">
        <v>742</v>
      </c>
      <c r="C530" s="93">
        <v>1960</v>
      </c>
      <c r="D530" s="121">
        <v>2008</v>
      </c>
      <c r="E530" s="121" t="s">
        <v>39</v>
      </c>
      <c r="F530" s="121">
        <v>4</v>
      </c>
      <c r="G530" s="177">
        <v>3</v>
      </c>
      <c r="H530" s="124">
        <v>2014.6</v>
      </c>
      <c r="I530" s="124">
        <v>1813.14</v>
      </c>
      <c r="J530" s="124">
        <v>1813.14</v>
      </c>
      <c r="K530" s="95">
        <v>103</v>
      </c>
      <c r="L530" s="161">
        <v>6511023.3992997175</v>
      </c>
      <c r="M530" s="73">
        <v>0</v>
      </c>
      <c r="N530" s="73">
        <v>0</v>
      </c>
      <c r="O530" s="73">
        <v>0</v>
      </c>
      <c r="P530" s="161">
        <v>6511023.3992997175</v>
      </c>
      <c r="Q530" s="73">
        <f t="shared" si="47"/>
        <v>3591.0207702106386</v>
      </c>
      <c r="R530" s="73">
        <v>7747</v>
      </c>
      <c r="S530" s="162" t="s">
        <v>447</v>
      </c>
      <c r="T530" s="81"/>
      <c r="U530" s="81"/>
      <c r="V530" s="81"/>
    </row>
    <row r="531" spans="1:22" ht="25.5">
      <c r="A531" s="93">
        <v>149</v>
      </c>
      <c r="B531" s="178" t="s">
        <v>743</v>
      </c>
      <c r="C531" s="93">
        <v>1960</v>
      </c>
      <c r="D531" s="121"/>
      <c r="E531" s="121" t="s">
        <v>39</v>
      </c>
      <c r="F531" s="121">
        <v>4</v>
      </c>
      <c r="G531" s="177">
        <v>2</v>
      </c>
      <c r="H531" s="124">
        <v>1271.0999999999999</v>
      </c>
      <c r="I531" s="124">
        <v>1143.99</v>
      </c>
      <c r="J531" s="124">
        <v>1143.99</v>
      </c>
      <c r="K531" s="95">
        <v>68</v>
      </c>
      <c r="L531" s="161">
        <v>2975541.750913268</v>
      </c>
      <c r="M531" s="73">
        <v>0</v>
      </c>
      <c r="N531" s="73">
        <v>0</v>
      </c>
      <c r="O531" s="73">
        <v>0</v>
      </c>
      <c r="P531" s="161">
        <v>2975541.750913268</v>
      </c>
      <c r="Q531" s="73">
        <f t="shared" si="47"/>
        <v>2601.0207702106381</v>
      </c>
      <c r="R531" s="73">
        <v>6757</v>
      </c>
      <c r="S531" s="162" t="s">
        <v>447</v>
      </c>
      <c r="T531" s="81"/>
      <c r="U531" s="81"/>
      <c r="V531" s="81"/>
    </row>
    <row r="532" spans="1:22" ht="25.5">
      <c r="A532" s="93">
        <v>150</v>
      </c>
      <c r="B532" s="176" t="s">
        <v>696</v>
      </c>
      <c r="C532" s="93">
        <v>1951</v>
      </c>
      <c r="D532" s="121"/>
      <c r="E532" s="121" t="s">
        <v>39</v>
      </c>
      <c r="F532" s="121">
        <v>4</v>
      </c>
      <c r="G532" s="177">
        <v>5</v>
      </c>
      <c r="H532" s="124">
        <v>3994.5</v>
      </c>
      <c r="I532" s="124">
        <v>3595.05</v>
      </c>
      <c r="J532" s="124">
        <v>3595.05</v>
      </c>
      <c r="K532" s="95">
        <v>212</v>
      </c>
      <c r="L532" s="161">
        <v>4654728.9936958868</v>
      </c>
      <c r="M532" s="73">
        <v>0</v>
      </c>
      <c r="N532" s="73">
        <v>0</v>
      </c>
      <c r="O532" s="73">
        <v>0</v>
      </c>
      <c r="P532" s="161">
        <v>4654728.9936958868</v>
      </c>
      <c r="Q532" s="73">
        <f t="shared" si="47"/>
        <v>1294.760571812878</v>
      </c>
      <c r="R532" s="73">
        <v>2691</v>
      </c>
      <c r="S532" s="162" t="s">
        <v>447</v>
      </c>
      <c r="T532" s="81"/>
      <c r="U532" s="81"/>
      <c r="V532" s="81"/>
    </row>
    <row r="533" spans="1:22" ht="25.5">
      <c r="A533" s="93">
        <v>151</v>
      </c>
      <c r="B533" s="178" t="s">
        <v>763</v>
      </c>
      <c r="C533" s="93">
        <v>1961</v>
      </c>
      <c r="D533" s="121">
        <v>2008</v>
      </c>
      <c r="E533" s="121" t="s">
        <v>39</v>
      </c>
      <c r="F533" s="121">
        <v>4</v>
      </c>
      <c r="G533" s="177">
        <v>4</v>
      </c>
      <c r="H533" s="124">
        <v>3250.1</v>
      </c>
      <c r="I533" s="124">
        <v>2925.09</v>
      </c>
      <c r="J533" s="124">
        <v>2925.09</v>
      </c>
      <c r="K533" s="95">
        <v>176</v>
      </c>
      <c r="L533" s="161">
        <v>4005243.3984007374</v>
      </c>
      <c r="M533" s="73">
        <v>0</v>
      </c>
      <c r="N533" s="73">
        <v>0</v>
      </c>
      <c r="O533" s="73">
        <v>0</v>
      </c>
      <c r="P533" s="161">
        <v>4005243.3984007374</v>
      </c>
      <c r="Q533" s="73">
        <f t="shared" si="47"/>
        <v>1369.2718509176598</v>
      </c>
      <c r="R533" s="73">
        <v>3285</v>
      </c>
      <c r="S533" s="162" t="s">
        <v>447</v>
      </c>
      <c r="T533" s="81"/>
      <c r="U533" s="81"/>
      <c r="V533" s="81"/>
    </row>
    <row r="534" spans="1:22" ht="25.5">
      <c r="A534" s="93">
        <v>152</v>
      </c>
      <c r="B534" s="178" t="s">
        <v>369</v>
      </c>
      <c r="C534" s="93">
        <v>1961</v>
      </c>
      <c r="D534" s="121">
        <v>2012</v>
      </c>
      <c r="E534" s="121" t="s">
        <v>39</v>
      </c>
      <c r="F534" s="121">
        <v>5</v>
      </c>
      <c r="G534" s="177">
        <v>4</v>
      </c>
      <c r="H534" s="124">
        <v>2575.5</v>
      </c>
      <c r="I534" s="124">
        <v>2555.8000000000002</v>
      </c>
      <c r="J534" s="124">
        <v>2555.8000000000002</v>
      </c>
      <c r="K534" s="95">
        <v>128</v>
      </c>
      <c r="L534" s="161">
        <v>2575185.6547058886</v>
      </c>
      <c r="M534" s="73">
        <v>0</v>
      </c>
      <c r="N534" s="73">
        <v>0</v>
      </c>
      <c r="O534" s="73">
        <v>0</v>
      </c>
      <c r="P534" s="161">
        <v>2575185.6547058886</v>
      </c>
      <c r="Q534" s="73">
        <f t="shared" si="47"/>
        <v>1007.5849654534347</v>
      </c>
      <c r="R534" s="73">
        <v>2449</v>
      </c>
      <c r="S534" s="162" t="s">
        <v>447</v>
      </c>
      <c r="T534" s="81"/>
      <c r="U534" s="81"/>
      <c r="V534" s="81"/>
    </row>
    <row r="535" spans="1:22" ht="25.5">
      <c r="A535" s="93">
        <v>153</v>
      </c>
      <c r="B535" s="176" t="s">
        <v>703</v>
      </c>
      <c r="C535" s="93">
        <v>1954</v>
      </c>
      <c r="D535" s="121"/>
      <c r="E535" s="121" t="s">
        <v>39</v>
      </c>
      <c r="F535" s="121">
        <v>4</v>
      </c>
      <c r="G535" s="177">
        <v>4</v>
      </c>
      <c r="H535" s="124">
        <v>2176.36</v>
      </c>
      <c r="I535" s="124">
        <v>1915.2</v>
      </c>
      <c r="J535" s="124">
        <v>1915.2</v>
      </c>
      <c r="K535" s="95">
        <v>81</v>
      </c>
      <c r="L535" s="161">
        <v>4616625.8767521661</v>
      </c>
      <c r="M535" s="73">
        <v>0</v>
      </c>
      <c r="N535" s="73">
        <v>0</v>
      </c>
      <c r="O535" s="73">
        <v>0</v>
      </c>
      <c r="P535" s="161">
        <v>4616625.8767521661</v>
      </c>
      <c r="Q535" s="73">
        <f t="shared" si="47"/>
        <v>2410.5189414954916</v>
      </c>
      <c r="R535" s="73">
        <v>3942</v>
      </c>
      <c r="S535" s="162" t="s">
        <v>447</v>
      </c>
      <c r="T535" s="81"/>
      <c r="U535" s="81"/>
      <c r="V535" s="81"/>
    </row>
    <row r="536" spans="1:22" ht="25.5">
      <c r="A536" s="93">
        <v>154</v>
      </c>
      <c r="B536" s="178" t="s">
        <v>764</v>
      </c>
      <c r="C536" s="93">
        <v>1961</v>
      </c>
      <c r="D536" s="121">
        <v>2005</v>
      </c>
      <c r="E536" s="121" t="s">
        <v>39</v>
      </c>
      <c r="F536" s="121">
        <v>2</v>
      </c>
      <c r="G536" s="177">
        <v>2</v>
      </c>
      <c r="H536" s="124">
        <v>629.6</v>
      </c>
      <c r="I536" s="124">
        <v>566.64</v>
      </c>
      <c r="J536" s="124">
        <v>566.64</v>
      </c>
      <c r="K536" s="95">
        <v>36</v>
      </c>
      <c r="L536" s="161">
        <v>2042070.0258271866</v>
      </c>
      <c r="M536" s="73">
        <v>0</v>
      </c>
      <c r="N536" s="73">
        <v>0</v>
      </c>
      <c r="O536" s="73">
        <v>0</v>
      </c>
      <c r="P536" s="161">
        <v>2042070.0258271866</v>
      </c>
      <c r="Q536" s="73">
        <f t="shared" si="47"/>
        <v>3603.8225784046072</v>
      </c>
      <c r="R536" s="73">
        <v>9981</v>
      </c>
      <c r="S536" s="162" t="s">
        <v>447</v>
      </c>
      <c r="T536" s="81"/>
      <c r="U536" s="81"/>
      <c r="V536" s="81"/>
    </row>
    <row r="537" spans="1:22" ht="25.5">
      <c r="A537" s="93">
        <v>155</v>
      </c>
      <c r="B537" s="178" t="s">
        <v>765</v>
      </c>
      <c r="C537" s="93">
        <v>1961</v>
      </c>
      <c r="D537" s="121"/>
      <c r="E537" s="121" t="s">
        <v>39</v>
      </c>
      <c r="F537" s="121">
        <v>2</v>
      </c>
      <c r="G537" s="177">
        <v>2</v>
      </c>
      <c r="H537" s="124">
        <v>621.5</v>
      </c>
      <c r="I537" s="124">
        <v>559.35</v>
      </c>
      <c r="J537" s="124">
        <v>559.35</v>
      </c>
      <c r="K537" s="95">
        <v>36</v>
      </c>
      <c r="L537" s="161">
        <v>2015798.1592306171</v>
      </c>
      <c r="M537" s="73">
        <v>0</v>
      </c>
      <c r="N537" s="73">
        <v>0</v>
      </c>
      <c r="O537" s="73">
        <v>0</v>
      </c>
      <c r="P537" s="161">
        <v>2015798.1592306171</v>
      </c>
      <c r="Q537" s="73">
        <f t="shared" ref="Q537:Q600" si="49">L537/I537</f>
        <v>3603.8225784046072</v>
      </c>
      <c r="R537" s="73">
        <v>9981</v>
      </c>
      <c r="S537" s="162" t="s">
        <v>447</v>
      </c>
      <c r="T537" s="81"/>
      <c r="U537" s="81"/>
      <c r="V537" s="81"/>
    </row>
    <row r="538" spans="1:22" ht="25.5">
      <c r="A538" s="93">
        <v>156</v>
      </c>
      <c r="B538" s="178" t="s">
        <v>716</v>
      </c>
      <c r="C538" s="93">
        <v>1957</v>
      </c>
      <c r="D538" s="121">
        <v>2006</v>
      </c>
      <c r="E538" s="121" t="s">
        <v>39</v>
      </c>
      <c r="F538" s="121">
        <v>5</v>
      </c>
      <c r="G538" s="177">
        <v>4</v>
      </c>
      <c r="H538" s="124">
        <v>3016.9</v>
      </c>
      <c r="I538" s="124">
        <v>2715.21</v>
      </c>
      <c r="J538" s="124">
        <v>2715.21</v>
      </c>
      <c r="K538" s="95">
        <v>140</v>
      </c>
      <c r="L538" s="161">
        <v>9750375.5054836255</v>
      </c>
      <c r="M538" s="73">
        <v>0</v>
      </c>
      <c r="N538" s="73">
        <v>0</v>
      </c>
      <c r="O538" s="73">
        <v>0</v>
      </c>
      <c r="P538" s="161">
        <v>9750375.5054836255</v>
      </c>
      <c r="Q538" s="73">
        <f t="shared" si="49"/>
        <v>3591.0207702106377</v>
      </c>
      <c r="R538" s="73">
        <v>7747</v>
      </c>
      <c r="S538" s="162" t="s">
        <v>447</v>
      </c>
      <c r="T538" s="81"/>
      <c r="U538" s="81"/>
      <c r="V538" s="81"/>
    </row>
    <row r="539" spans="1:22" ht="25.5">
      <c r="A539" s="93">
        <v>157</v>
      </c>
      <c r="B539" s="178" t="s">
        <v>766</v>
      </c>
      <c r="C539" s="93">
        <v>1961</v>
      </c>
      <c r="D539" s="121"/>
      <c r="E539" s="121" t="s">
        <v>39</v>
      </c>
      <c r="F539" s="121">
        <v>2</v>
      </c>
      <c r="G539" s="177">
        <v>1</v>
      </c>
      <c r="H539" s="124">
        <v>302.5</v>
      </c>
      <c r="I539" s="124">
        <v>272.25</v>
      </c>
      <c r="J539" s="124">
        <v>272.25</v>
      </c>
      <c r="K539" s="95">
        <v>29</v>
      </c>
      <c r="L539" s="161">
        <v>900980.42321746389</v>
      </c>
      <c r="M539" s="73">
        <v>0</v>
      </c>
      <c r="N539" s="73">
        <v>0</v>
      </c>
      <c r="O539" s="73">
        <v>0</v>
      </c>
      <c r="P539" s="161">
        <v>900980.42321746389</v>
      </c>
      <c r="Q539" s="73">
        <f t="shared" si="49"/>
        <v>3309.3863111752576</v>
      </c>
      <c r="R539" s="73">
        <v>9184</v>
      </c>
      <c r="S539" s="162" t="s">
        <v>447</v>
      </c>
      <c r="T539" s="81"/>
      <c r="U539" s="81"/>
      <c r="V539" s="81"/>
    </row>
    <row r="540" spans="1:22" ht="25.5">
      <c r="A540" s="93">
        <v>158</v>
      </c>
      <c r="B540" s="178" t="s">
        <v>377</v>
      </c>
      <c r="C540" s="93">
        <v>1960</v>
      </c>
      <c r="D540" s="121">
        <v>2006</v>
      </c>
      <c r="E540" s="121" t="s">
        <v>39</v>
      </c>
      <c r="F540" s="121">
        <v>4</v>
      </c>
      <c r="G540" s="177">
        <v>4</v>
      </c>
      <c r="H540" s="124">
        <v>3053.1</v>
      </c>
      <c r="I540" s="124">
        <v>2122</v>
      </c>
      <c r="J540" s="124">
        <v>2122</v>
      </c>
      <c r="K540" s="95">
        <v>93</v>
      </c>
      <c r="L540" s="161">
        <v>2320428.1057565897</v>
      </c>
      <c r="M540" s="73">
        <v>0</v>
      </c>
      <c r="N540" s="73">
        <v>0</v>
      </c>
      <c r="O540" s="73">
        <v>0</v>
      </c>
      <c r="P540" s="161">
        <v>2320428.1057565897</v>
      </c>
      <c r="Q540" s="73">
        <f t="shared" si="49"/>
        <v>1093.509946162389</v>
      </c>
      <c r="R540" s="73">
        <v>2576</v>
      </c>
      <c r="S540" s="162" t="s">
        <v>447</v>
      </c>
      <c r="T540" s="81"/>
      <c r="U540" s="81"/>
      <c r="V540" s="81"/>
    </row>
    <row r="541" spans="1:22" ht="25.5">
      <c r="A541" s="93">
        <v>159</v>
      </c>
      <c r="B541" s="178" t="s">
        <v>378</v>
      </c>
      <c r="C541" s="93">
        <v>1960</v>
      </c>
      <c r="D541" s="121">
        <v>2009</v>
      </c>
      <c r="E541" s="121" t="s">
        <v>39</v>
      </c>
      <c r="F541" s="121">
        <v>4</v>
      </c>
      <c r="G541" s="177">
        <v>4</v>
      </c>
      <c r="H541" s="124">
        <v>2722.1</v>
      </c>
      <c r="I541" s="124">
        <v>2521.6999999999998</v>
      </c>
      <c r="J541" s="124">
        <v>2521.6999999999998</v>
      </c>
      <c r="K541" s="95">
        <v>132</v>
      </c>
      <c r="L541" s="161">
        <v>2710412.8913868098</v>
      </c>
      <c r="M541" s="73">
        <v>0</v>
      </c>
      <c r="N541" s="73">
        <v>0</v>
      </c>
      <c r="O541" s="73">
        <v>0</v>
      </c>
      <c r="P541" s="161">
        <v>2710412.8913868098</v>
      </c>
      <c r="Q541" s="73">
        <f t="shared" si="49"/>
        <v>1074.8355836883095</v>
      </c>
      <c r="R541" s="73">
        <v>2568</v>
      </c>
      <c r="S541" s="162" t="s">
        <v>447</v>
      </c>
      <c r="T541" s="81"/>
      <c r="U541" s="81"/>
      <c r="V541" s="81"/>
    </row>
    <row r="542" spans="1:22" ht="25.5">
      <c r="A542" s="93">
        <v>160</v>
      </c>
      <c r="B542" s="178" t="s">
        <v>379</v>
      </c>
      <c r="C542" s="93">
        <v>1960</v>
      </c>
      <c r="D542" s="121">
        <v>2007</v>
      </c>
      <c r="E542" s="121" t="s">
        <v>39</v>
      </c>
      <c r="F542" s="121">
        <v>4</v>
      </c>
      <c r="G542" s="177">
        <v>2</v>
      </c>
      <c r="H542" s="124">
        <v>1890.1</v>
      </c>
      <c r="I542" s="124">
        <v>1146.96</v>
      </c>
      <c r="J542" s="124">
        <v>1146.96</v>
      </c>
      <c r="K542" s="95">
        <v>66</v>
      </c>
      <c r="L542" s="161">
        <v>852906.32321172091</v>
      </c>
      <c r="M542" s="73">
        <v>0</v>
      </c>
      <c r="N542" s="73">
        <v>0</v>
      </c>
      <c r="O542" s="73">
        <v>0</v>
      </c>
      <c r="P542" s="161">
        <v>852906.32321172091</v>
      </c>
      <c r="Q542" s="73">
        <f t="shared" si="49"/>
        <v>743.62342471552699</v>
      </c>
      <c r="R542" s="73">
        <v>1373</v>
      </c>
      <c r="S542" s="162" t="s">
        <v>447</v>
      </c>
      <c r="T542" s="81"/>
      <c r="U542" s="81"/>
      <c r="V542" s="81"/>
    </row>
    <row r="543" spans="1:22" ht="25.5">
      <c r="A543" s="93">
        <v>161</v>
      </c>
      <c r="B543" s="178" t="s">
        <v>380</v>
      </c>
      <c r="C543" s="93">
        <v>1961</v>
      </c>
      <c r="D543" s="121"/>
      <c r="E543" s="121" t="s">
        <v>39</v>
      </c>
      <c r="F543" s="121">
        <v>5</v>
      </c>
      <c r="G543" s="177">
        <v>2</v>
      </c>
      <c r="H543" s="124">
        <v>1708.6</v>
      </c>
      <c r="I543" s="124">
        <v>1624.5</v>
      </c>
      <c r="J543" s="124">
        <v>1624.5</v>
      </c>
      <c r="K543" s="95">
        <v>91</v>
      </c>
      <c r="L543" s="161">
        <v>1485441.701634245</v>
      </c>
      <c r="M543" s="73">
        <v>0</v>
      </c>
      <c r="N543" s="73">
        <v>0</v>
      </c>
      <c r="O543" s="73">
        <v>0</v>
      </c>
      <c r="P543" s="161">
        <v>1485441.701634245</v>
      </c>
      <c r="Q543" s="73">
        <f t="shared" si="49"/>
        <v>914.39932387457372</v>
      </c>
      <c r="R543" s="73">
        <v>1847</v>
      </c>
      <c r="S543" s="162" t="s">
        <v>447</v>
      </c>
      <c r="T543" s="81"/>
      <c r="U543" s="81"/>
      <c r="V543" s="81"/>
    </row>
    <row r="544" spans="1:22" ht="25.5">
      <c r="A544" s="93">
        <v>162</v>
      </c>
      <c r="B544" s="178" t="s">
        <v>382</v>
      </c>
      <c r="C544" s="93">
        <v>1961</v>
      </c>
      <c r="D544" s="121">
        <v>2003</v>
      </c>
      <c r="E544" s="121" t="s">
        <v>39</v>
      </c>
      <c r="F544" s="121">
        <v>4</v>
      </c>
      <c r="G544" s="177">
        <v>2</v>
      </c>
      <c r="H544" s="124">
        <v>2592.6999999999998</v>
      </c>
      <c r="I544" s="124">
        <v>1280.49</v>
      </c>
      <c r="J544" s="124">
        <v>1280.49</v>
      </c>
      <c r="K544" s="95">
        <v>74</v>
      </c>
      <c r="L544" s="161">
        <v>159624.54227389151</v>
      </c>
      <c r="M544" s="73">
        <v>0</v>
      </c>
      <c r="N544" s="73">
        <v>0</v>
      </c>
      <c r="O544" s="73">
        <v>0</v>
      </c>
      <c r="P544" s="161">
        <v>159624.54227389151</v>
      </c>
      <c r="Q544" s="73">
        <f t="shared" si="49"/>
        <v>124.65895264616788</v>
      </c>
      <c r="R544" s="73">
        <v>896</v>
      </c>
      <c r="S544" s="162" t="s">
        <v>447</v>
      </c>
      <c r="T544" s="81"/>
      <c r="U544" s="81"/>
      <c r="V544" s="81"/>
    </row>
    <row r="545" spans="1:22" ht="25.5">
      <c r="A545" s="93">
        <v>163</v>
      </c>
      <c r="B545" s="178" t="s">
        <v>383</v>
      </c>
      <c r="C545" s="93">
        <v>1961</v>
      </c>
      <c r="D545" s="121">
        <v>2005</v>
      </c>
      <c r="E545" s="121" t="s">
        <v>39</v>
      </c>
      <c r="F545" s="121">
        <v>4</v>
      </c>
      <c r="G545" s="177">
        <v>3</v>
      </c>
      <c r="H545" s="124">
        <v>2822.2</v>
      </c>
      <c r="I545" s="124">
        <v>2053.1</v>
      </c>
      <c r="J545" s="124">
        <v>2053.1</v>
      </c>
      <c r="K545" s="95">
        <v>96</v>
      </c>
      <c r="L545" s="161">
        <v>1877353.2518468872</v>
      </c>
      <c r="M545" s="73">
        <v>0</v>
      </c>
      <c r="N545" s="73">
        <v>0</v>
      </c>
      <c r="O545" s="73">
        <v>0</v>
      </c>
      <c r="P545" s="161">
        <v>1877353.2518468872</v>
      </c>
      <c r="Q545" s="73">
        <f t="shared" si="49"/>
        <v>914.39932387457372</v>
      </c>
      <c r="R545" s="73">
        <v>1847</v>
      </c>
      <c r="S545" s="162" t="s">
        <v>447</v>
      </c>
      <c r="T545" s="81"/>
      <c r="U545" s="81"/>
      <c r="V545" s="81"/>
    </row>
    <row r="546" spans="1:22" ht="25.5">
      <c r="A546" s="93">
        <v>164</v>
      </c>
      <c r="B546" s="178" t="s">
        <v>767</v>
      </c>
      <c r="C546" s="93">
        <v>1961</v>
      </c>
      <c r="D546" s="121">
        <v>2008</v>
      </c>
      <c r="E546" s="121" t="s">
        <v>39</v>
      </c>
      <c r="F546" s="121">
        <v>4</v>
      </c>
      <c r="G546" s="177">
        <v>3</v>
      </c>
      <c r="H546" s="124">
        <v>3543.7</v>
      </c>
      <c r="I546" s="124">
        <v>2056.9</v>
      </c>
      <c r="J546" s="124">
        <v>2056.9</v>
      </c>
      <c r="K546" s="95">
        <v>117</v>
      </c>
      <c r="L546" s="161">
        <v>1548778.3582332616</v>
      </c>
      <c r="M546" s="73">
        <v>0</v>
      </c>
      <c r="N546" s="73">
        <v>0</v>
      </c>
      <c r="O546" s="73">
        <v>0</v>
      </c>
      <c r="P546" s="161">
        <v>1548778.3582332616</v>
      </c>
      <c r="Q546" s="73">
        <f t="shared" si="49"/>
        <v>752.96726055387307</v>
      </c>
      <c r="R546" s="73">
        <v>1117</v>
      </c>
      <c r="S546" s="162" t="s">
        <v>447</v>
      </c>
      <c r="T546" s="81"/>
      <c r="U546" s="81"/>
      <c r="V546" s="81"/>
    </row>
    <row r="547" spans="1:22" ht="25.5">
      <c r="A547" s="93">
        <v>165</v>
      </c>
      <c r="B547" s="178" t="s">
        <v>768</v>
      </c>
      <c r="C547" s="93">
        <v>1961</v>
      </c>
      <c r="D547" s="121"/>
      <c r="E547" s="121" t="s">
        <v>39</v>
      </c>
      <c r="F547" s="121">
        <v>2</v>
      </c>
      <c r="G547" s="177">
        <v>2</v>
      </c>
      <c r="H547" s="124">
        <v>622.4</v>
      </c>
      <c r="I547" s="124">
        <v>560.16</v>
      </c>
      <c r="J547" s="124">
        <v>560.16</v>
      </c>
      <c r="K547" s="95">
        <v>29</v>
      </c>
      <c r="L547" s="161">
        <v>1919244.9986516738</v>
      </c>
      <c r="M547" s="73">
        <v>0</v>
      </c>
      <c r="N547" s="73">
        <v>0</v>
      </c>
      <c r="O547" s="73">
        <v>0</v>
      </c>
      <c r="P547" s="161">
        <v>1919244.9986516738</v>
      </c>
      <c r="Q547" s="73">
        <f t="shared" si="49"/>
        <v>3426.2442849394351</v>
      </c>
      <c r="R547" s="73">
        <v>9403</v>
      </c>
      <c r="S547" s="162" t="s">
        <v>447</v>
      </c>
      <c r="T547" s="81"/>
      <c r="U547" s="81"/>
      <c r="V547" s="81"/>
    </row>
    <row r="548" spans="1:22" ht="25.5">
      <c r="A548" s="93">
        <v>166</v>
      </c>
      <c r="B548" s="178" t="s">
        <v>769</v>
      </c>
      <c r="C548" s="93">
        <v>1961</v>
      </c>
      <c r="D548" s="121"/>
      <c r="E548" s="121" t="s">
        <v>39</v>
      </c>
      <c r="F548" s="121">
        <v>3</v>
      </c>
      <c r="G548" s="177">
        <v>3</v>
      </c>
      <c r="H548" s="124">
        <v>1316.1</v>
      </c>
      <c r="I548" s="124">
        <v>1184.49</v>
      </c>
      <c r="J548" s="124">
        <v>1184.49</v>
      </c>
      <c r="K548" s="95">
        <v>63</v>
      </c>
      <c r="L548" s="161">
        <v>4160129.3734678617</v>
      </c>
      <c r="M548" s="73">
        <v>0</v>
      </c>
      <c r="N548" s="73">
        <v>0</v>
      </c>
      <c r="O548" s="73">
        <v>0</v>
      </c>
      <c r="P548" s="161">
        <v>4160129.3734678617</v>
      </c>
      <c r="Q548" s="73">
        <f t="shared" si="49"/>
        <v>3512.1692656483901</v>
      </c>
      <c r="R548" s="73">
        <v>9582</v>
      </c>
      <c r="S548" s="162" t="s">
        <v>447</v>
      </c>
      <c r="T548" s="81"/>
      <c r="U548" s="81"/>
      <c r="V548" s="81"/>
    </row>
    <row r="549" spans="1:22" ht="25.5">
      <c r="A549" s="93">
        <v>167</v>
      </c>
      <c r="B549" s="178" t="s">
        <v>759</v>
      </c>
      <c r="C549" s="93">
        <v>1960</v>
      </c>
      <c r="D549" s="121"/>
      <c r="E549" s="121" t="s">
        <v>39</v>
      </c>
      <c r="F549" s="121">
        <v>2</v>
      </c>
      <c r="G549" s="177">
        <v>2</v>
      </c>
      <c r="H549" s="124">
        <v>606.5</v>
      </c>
      <c r="I549" s="124">
        <v>545.85</v>
      </c>
      <c r="J549" s="124">
        <v>545.85</v>
      </c>
      <c r="K549" s="95">
        <v>36</v>
      </c>
      <c r="L549" s="161">
        <v>1967146.5544221553</v>
      </c>
      <c r="M549" s="73">
        <v>0</v>
      </c>
      <c r="N549" s="73">
        <v>0</v>
      </c>
      <c r="O549" s="73">
        <v>0</v>
      </c>
      <c r="P549" s="161">
        <v>1967146.5544221553</v>
      </c>
      <c r="Q549" s="73">
        <f t="shared" si="49"/>
        <v>3603.8225784046076</v>
      </c>
      <c r="R549" s="73">
        <v>9981</v>
      </c>
      <c r="S549" s="162" t="s">
        <v>447</v>
      </c>
      <c r="T549" s="81"/>
      <c r="U549" s="81"/>
      <c r="V549" s="81"/>
    </row>
    <row r="550" spans="1:22" ht="25.5">
      <c r="A550" s="93">
        <v>168</v>
      </c>
      <c r="B550" s="176" t="s">
        <v>385</v>
      </c>
      <c r="C550" s="93">
        <v>1955</v>
      </c>
      <c r="D550" s="121">
        <v>2008</v>
      </c>
      <c r="E550" s="121" t="s">
        <v>39</v>
      </c>
      <c r="F550" s="121">
        <v>3</v>
      </c>
      <c r="G550" s="177">
        <v>3</v>
      </c>
      <c r="H550" s="124">
        <v>1681.7</v>
      </c>
      <c r="I550" s="124">
        <v>1565.3</v>
      </c>
      <c r="J550" s="124">
        <v>1565.3</v>
      </c>
      <c r="K550" s="95">
        <v>62</v>
      </c>
      <c r="L550" s="161">
        <v>1762657.2100287916</v>
      </c>
      <c r="M550" s="73">
        <v>0</v>
      </c>
      <c r="N550" s="73">
        <v>0</v>
      </c>
      <c r="O550" s="73">
        <v>0</v>
      </c>
      <c r="P550" s="161">
        <v>1762657.2100287916</v>
      </c>
      <c r="Q550" s="73">
        <f t="shared" si="49"/>
        <v>1126.0826742661418</v>
      </c>
      <c r="R550" s="73">
        <v>2097</v>
      </c>
      <c r="S550" s="162" t="s">
        <v>447</v>
      </c>
      <c r="T550" s="81"/>
      <c r="U550" s="81"/>
      <c r="V550" s="81"/>
    </row>
    <row r="551" spans="1:22" ht="25.5">
      <c r="A551" s="93">
        <v>169</v>
      </c>
      <c r="B551" s="176" t="s">
        <v>700</v>
      </c>
      <c r="C551" s="93">
        <v>1952</v>
      </c>
      <c r="D551" s="121"/>
      <c r="E551" s="121" t="s">
        <v>39</v>
      </c>
      <c r="F551" s="121">
        <v>2</v>
      </c>
      <c r="G551" s="177">
        <v>2</v>
      </c>
      <c r="H551" s="124">
        <v>476.2</v>
      </c>
      <c r="I551" s="124">
        <v>428.58</v>
      </c>
      <c r="J551" s="124">
        <v>428.58</v>
      </c>
      <c r="K551" s="95">
        <v>30</v>
      </c>
      <c r="L551" s="161">
        <v>1505245.5038715869</v>
      </c>
      <c r="M551" s="73">
        <v>0</v>
      </c>
      <c r="N551" s="73">
        <v>0</v>
      </c>
      <c r="O551" s="73">
        <v>0</v>
      </c>
      <c r="P551" s="161">
        <v>1505245.5038715869</v>
      </c>
      <c r="Q551" s="73">
        <f t="shared" si="49"/>
        <v>3512.1692656483897</v>
      </c>
      <c r="R551" s="73">
        <v>9582</v>
      </c>
      <c r="S551" s="162" t="s">
        <v>447</v>
      </c>
      <c r="T551" s="81"/>
      <c r="U551" s="81"/>
      <c r="V551" s="81"/>
    </row>
    <row r="552" spans="1:22" ht="25.5">
      <c r="A552" s="93">
        <v>170</v>
      </c>
      <c r="B552" s="178" t="s">
        <v>717</v>
      </c>
      <c r="C552" s="93">
        <v>1958</v>
      </c>
      <c r="D552" s="121"/>
      <c r="E552" s="121" t="s">
        <v>39</v>
      </c>
      <c r="F552" s="121">
        <v>2</v>
      </c>
      <c r="G552" s="177">
        <v>2</v>
      </c>
      <c r="H552" s="124">
        <v>1473.7</v>
      </c>
      <c r="I552" s="124">
        <v>1326.33</v>
      </c>
      <c r="J552" s="124">
        <v>1326.33</v>
      </c>
      <c r="K552" s="95">
        <v>102</v>
      </c>
      <c r="L552" s="161">
        <v>4893822.8800790915</v>
      </c>
      <c r="M552" s="73">
        <v>0</v>
      </c>
      <c r="N552" s="73">
        <v>0</v>
      </c>
      <c r="O552" s="73">
        <v>0</v>
      </c>
      <c r="P552" s="161">
        <v>4893822.8800790915</v>
      </c>
      <c r="Q552" s="73">
        <f t="shared" si="49"/>
        <v>3689.7475591135631</v>
      </c>
      <c r="R552" s="73">
        <v>10160</v>
      </c>
      <c r="S552" s="162" t="s">
        <v>447</v>
      </c>
      <c r="T552" s="81"/>
      <c r="U552" s="81"/>
      <c r="V552" s="81"/>
    </row>
    <row r="553" spans="1:22" ht="25.5">
      <c r="A553" s="93">
        <v>171</v>
      </c>
      <c r="B553" s="178" t="s">
        <v>744</v>
      </c>
      <c r="C553" s="93">
        <v>1960</v>
      </c>
      <c r="D553" s="121"/>
      <c r="E553" s="121" t="s">
        <v>39</v>
      </c>
      <c r="F553" s="121">
        <v>2</v>
      </c>
      <c r="G553" s="177">
        <v>1</v>
      </c>
      <c r="H553" s="124">
        <v>328.5</v>
      </c>
      <c r="I553" s="124">
        <v>295.64999999999998</v>
      </c>
      <c r="J553" s="124">
        <v>295.64999999999998</v>
      </c>
      <c r="K553" s="95">
        <v>23</v>
      </c>
      <c r="L553" s="161">
        <v>1090873.8658519245</v>
      </c>
      <c r="M553" s="73">
        <v>0</v>
      </c>
      <c r="N553" s="73">
        <v>0</v>
      </c>
      <c r="O553" s="73">
        <v>0</v>
      </c>
      <c r="P553" s="161">
        <v>1090873.8658519245</v>
      </c>
      <c r="Q553" s="73">
        <f t="shared" si="49"/>
        <v>3689.7475591135621</v>
      </c>
      <c r="R553" s="73">
        <v>10160</v>
      </c>
      <c r="S553" s="162" t="s">
        <v>447</v>
      </c>
      <c r="T553" s="81"/>
      <c r="U553" s="81"/>
      <c r="V553" s="81"/>
    </row>
    <row r="554" spans="1:22" ht="25.5">
      <c r="A554" s="93">
        <v>172</v>
      </c>
      <c r="B554" s="178" t="s">
        <v>770</v>
      </c>
      <c r="C554" s="93">
        <v>1961</v>
      </c>
      <c r="D554" s="121"/>
      <c r="E554" s="121" t="s">
        <v>39</v>
      </c>
      <c r="F554" s="121">
        <v>2</v>
      </c>
      <c r="G554" s="177">
        <v>2</v>
      </c>
      <c r="H554" s="124">
        <v>623</v>
      </c>
      <c r="I554" s="124">
        <v>560.70000000000005</v>
      </c>
      <c r="J554" s="124">
        <v>560.70000000000005</v>
      </c>
      <c r="K554" s="95">
        <v>42</v>
      </c>
      <c r="L554" s="161">
        <v>2068841.4563949739</v>
      </c>
      <c r="M554" s="73">
        <v>0</v>
      </c>
      <c r="N554" s="73">
        <v>0</v>
      </c>
      <c r="O554" s="73">
        <v>0</v>
      </c>
      <c r="P554" s="161">
        <v>2068841.4563949739</v>
      </c>
      <c r="Q554" s="73">
        <f t="shared" si="49"/>
        <v>3689.7475591135612</v>
      </c>
      <c r="R554" s="73">
        <v>10160</v>
      </c>
      <c r="S554" s="162" t="s">
        <v>447</v>
      </c>
      <c r="T554" s="81"/>
      <c r="U554" s="81"/>
      <c r="V554" s="81"/>
    </row>
    <row r="555" spans="1:22" ht="25.5">
      <c r="A555" s="93">
        <v>173</v>
      </c>
      <c r="B555" s="178" t="s">
        <v>771</v>
      </c>
      <c r="C555" s="93">
        <v>1961</v>
      </c>
      <c r="D555" s="121"/>
      <c r="E555" s="121" t="s">
        <v>39</v>
      </c>
      <c r="F555" s="121">
        <v>2</v>
      </c>
      <c r="G555" s="177">
        <v>2</v>
      </c>
      <c r="H555" s="124">
        <v>611.20000000000005</v>
      </c>
      <c r="I555" s="124">
        <v>550.08000000000004</v>
      </c>
      <c r="J555" s="124">
        <v>550.08000000000004</v>
      </c>
      <c r="K555" s="95">
        <v>36</v>
      </c>
      <c r="L555" s="161">
        <v>2029656.3373171885</v>
      </c>
      <c r="M555" s="73">
        <v>0</v>
      </c>
      <c r="N555" s="73">
        <v>0</v>
      </c>
      <c r="O555" s="73">
        <v>0</v>
      </c>
      <c r="P555" s="161">
        <v>2029656.3373171885</v>
      </c>
      <c r="Q555" s="73">
        <f t="shared" si="49"/>
        <v>3689.7475591135621</v>
      </c>
      <c r="R555" s="73">
        <v>10160</v>
      </c>
      <c r="S555" s="162" t="s">
        <v>447</v>
      </c>
      <c r="T555" s="81"/>
      <c r="U555" s="81"/>
      <c r="V555" s="81"/>
    </row>
    <row r="556" spans="1:22" ht="25.5">
      <c r="A556" s="93">
        <v>174</v>
      </c>
      <c r="B556" s="176" t="s">
        <v>393</v>
      </c>
      <c r="C556" s="93">
        <v>1956</v>
      </c>
      <c r="D556" s="121">
        <v>2013</v>
      </c>
      <c r="E556" s="121" t="s">
        <v>39</v>
      </c>
      <c r="F556" s="121">
        <v>4</v>
      </c>
      <c r="G556" s="177">
        <v>4</v>
      </c>
      <c r="H556" s="124">
        <v>2687</v>
      </c>
      <c r="I556" s="124">
        <v>2381.6999999999998</v>
      </c>
      <c r="J556" s="124">
        <v>2381.6999999999998</v>
      </c>
      <c r="K556" s="95">
        <v>106</v>
      </c>
      <c r="L556" s="161">
        <v>4850575.1432367414</v>
      </c>
      <c r="M556" s="73">
        <v>0</v>
      </c>
      <c r="N556" s="73">
        <v>0</v>
      </c>
      <c r="O556" s="73">
        <v>0</v>
      </c>
      <c r="P556" s="161">
        <v>4850575.1432367414</v>
      </c>
      <c r="Q556" s="73">
        <f t="shared" si="49"/>
        <v>2036.6020671103588</v>
      </c>
      <c r="R556" s="73">
        <v>3107</v>
      </c>
      <c r="S556" s="162" t="s">
        <v>447</v>
      </c>
      <c r="T556" s="81"/>
      <c r="U556" s="81"/>
      <c r="V556" s="81"/>
    </row>
    <row r="557" spans="1:22" ht="25.5">
      <c r="A557" s="93">
        <v>175</v>
      </c>
      <c r="B557" s="178" t="s">
        <v>389</v>
      </c>
      <c r="C557" s="93">
        <v>1961</v>
      </c>
      <c r="D557" s="121"/>
      <c r="E557" s="121" t="s">
        <v>39</v>
      </c>
      <c r="F557" s="121">
        <v>4</v>
      </c>
      <c r="G557" s="177">
        <v>14</v>
      </c>
      <c r="H557" s="124">
        <v>8110.4</v>
      </c>
      <c r="I557" s="124">
        <v>7499.7</v>
      </c>
      <c r="J557" s="124">
        <v>7499.7</v>
      </c>
      <c r="K557" s="95">
        <v>326</v>
      </c>
      <c r="L557" s="161">
        <v>16477128.340432635</v>
      </c>
      <c r="M557" s="73">
        <v>0</v>
      </c>
      <c r="N557" s="73">
        <v>0</v>
      </c>
      <c r="O557" s="73">
        <v>0</v>
      </c>
      <c r="P557" s="161">
        <v>16477128.340432635</v>
      </c>
      <c r="Q557" s="73">
        <f t="shared" si="49"/>
        <v>2197.0383269240951</v>
      </c>
      <c r="R557" s="73">
        <v>3828</v>
      </c>
      <c r="S557" s="162" t="s">
        <v>447</v>
      </c>
      <c r="T557" s="81"/>
      <c r="U557" s="81"/>
      <c r="V557" s="81"/>
    </row>
    <row r="558" spans="1:22" ht="25.5">
      <c r="A558" s="93">
        <v>176</v>
      </c>
      <c r="B558" s="178" t="s">
        <v>745</v>
      </c>
      <c r="C558" s="93">
        <v>1960</v>
      </c>
      <c r="D558" s="121"/>
      <c r="E558" s="121" t="s">
        <v>39</v>
      </c>
      <c r="F558" s="121">
        <v>5</v>
      </c>
      <c r="G558" s="177">
        <v>4</v>
      </c>
      <c r="H558" s="124">
        <v>3024</v>
      </c>
      <c r="I558" s="124">
        <v>2721.6</v>
      </c>
      <c r="J558" s="124">
        <v>2721.6</v>
      </c>
      <c r="K558" s="95">
        <v>119</v>
      </c>
      <c r="L558" s="161">
        <v>9290025.0447104592</v>
      </c>
      <c r="M558" s="73">
        <v>0</v>
      </c>
      <c r="N558" s="73">
        <v>0</v>
      </c>
      <c r="O558" s="73">
        <v>0</v>
      </c>
      <c r="P558" s="161">
        <v>9290025.0447104592</v>
      </c>
      <c r="Q558" s="73">
        <f t="shared" si="49"/>
        <v>3413.4424767454657</v>
      </c>
      <c r="R558" s="73">
        <v>7269</v>
      </c>
      <c r="S558" s="162" t="s">
        <v>447</v>
      </c>
      <c r="T558" s="81"/>
      <c r="U558" s="81"/>
      <c r="V558" s="81"/>
    </row>
    <row r="559" spans="1:22" ht="25.5">
      <c r="A559" s="93">
        <v>177</v>
      </c>
      <c r="B559" s="178" t="s">
        <v>772</v>
      </c>
      <c r="C559" s="93">
        <v>1961</v>
      </c>
      <c r="D559" s="121">
        <v>2005</v>
      </c>
      <c r="E559" s="121" t="s">
        <v>39</v>
      </c>
      <c r="F559" s="121">
        <v>5</v>
      </c>
      <c r="G559" s="177">
        <v>4</v>
      </c>
      <c r="H559" s="124">
        <v>3121.2</v>
      </c>
      <c r="I559" s="124">
        <v>2809.08</v>
      </c>
      <c r="J559" s="124">
        <v>2809.08</v>
      </c>
      <c r="K559" s="95">
        <v>164</v>
      </c>
      <c r="L559" s="161">
        <v>9347262.8477662448</v>
      </c>
      <c r="M559" s="73">
        <v>0</v>
      </c>
      <c r="N559" s="73">
        <v>0</v>
      </c>
      <c r="O559" s="73">
        <v>0</v>
      </c>
      <c r="P559" s="161">
        <v>9347262.8477662448</v>
      </c>
      <c r="Q559" s="73">
        <f t="shared" si="49"/>
        <v>3327.5174960365121</v>
      </c>
      <c r="R559" s="73">
        <v>7142</v>
      </c>
      <c r="S559" s="162" t="s">
        <v>447</v>
      </c>
      <c r="T559" s="81"/>
      <c r="U559" s="81"/>
      <c r="V559" s="81"/>
    </row>
    <row r="560" spans="1:22" ht="25.5">
      <c r="A560" s="93">
        <v>178</v>
      </c>
      <c r="B560" s="176" t="s">
        <v>702</v>
      </c>
      <c r="C560" s="93">
        <v>1953</v>
      </c>
      <c r="D560" s="121">
        <v>2015</v>
      </c>
      <c r="E560" s="121" t="s">
        <v>39</v>
      </c>
      <c r="F560" s="121">
        <v>2</v>
      </c>
      <c r="G560" s="177">
        <v>2</v>
      </c>
      <c r="H560" s="124">
        <v>390.6</v>
      </c>
      <c r="I560" s="124">
        <v>351.54</v>
      </c>
      <c r="J560" s="124">
        <v>351.54</v>
      </c>
      <c r="K560" s="95">
        <v>35</v>
      </c>
      <c r="L560" s="161">
        <v>1234667.983646035</v>
      </c>
      <c r="M560" s="73">
        <v>0</v>
      </c>
      <c r="N560" s="73">
        <v>0</v>
      </c>
      <c r="O560" s="73">
        <v>0</v>
      </c>
      <c r="P560" s="161">
        <v>1234667.983646035</v>
      </c>
      <c r="Q560" s="73">
        <f t="shared" si="49"/>
        <v>3512.1692656483897</v>
      </c>
      <c r="R560" s="73">
        <v>9582</v>
      </c>
      <c r="S560" s="162" t="s">
        <v>447</v>
      </c>
      <c r="T560" s="81"/>
      <c r="U560" s="81"/>
      <c r="V560" s="81"/>
    </row>
    <row r="561" spans="1:22" ht="25.5">
      <c r="A561" s="93">
        <v>179</v>
      </c>
      <c r="B561" s="176" t="s">
        <v>692</v>
      </c>
      <c r="C561" s="93">
        <v>1939</v>
      </c>
      <c r="D561" s="121">
        <v>2008</v>
      </c>
      <c r="E561" s="121" t="s">
        <v>39</v>
      </c>
      <c r="F561" s="121">
        <v>2</v>
      </c>
      <c r="G561" s="177">
        <v>1</v>
      </c>
      <c r="H561" s="124">
        <v>384.3</v>
      </c>
      <c r="I561" s="124">
        <v>345.87</v>
      </c>
      <c r="J561" s="124">
        <v>345.87</v>
      </c>
      <c r="K561" s="95">
        <v>27</v>
      </c>
      <c r="L561" s="161">
        <v>1214753.9839098086</v>
      </c>
      <c r="M561" s="73">
        <v>0</v>
      </c>
      <c r="N561" s="73">
        <v>0</v>
      </c>
      <c r="O561" s="73">
        <v>0</v>
      </c>
      <c r="P561" s="161">
        <v>1214753.9839098086</v>
      </c>
      <c r="Q561" s="73">
        <f t="shared" si="49"/>
        <v>3512.1692656483897</v>
      </c>
      <c r="R561" s="73">
        <v>9582</v>
      </c>
      <c r="S561" s="162" t="s">
        <v>447</v>
      </c>
      <c r="T561" s="81"/>
      <c r="U561" s="81"/>
      <c r="V561" s="81"/>
    </row>
    <row r="562" spans="1:22" ht="25.5">
      <c r="A562" s="93">
        <v>180</v>
      </c>
      <c r="B562" s="176" t="s">
        <v>693</v>
      </c>
      <c r="C562" s="93">
        <v>1950</v>
      </c>
      <c r="D562" s="121"/>
      <c r="E562" s="121" t="s">
        <v>39</v>
      </c>
      <c r="F562" s="121">
        <v>2</v>
      </c>
      <c r="G562" s="177">
        <v>1</v>
      </c>
      <c r="H562" s="124">
        <v>410.4</v>
      </c>
      <c r="I562" s="124">
        <v>369.36</v>
      </c>
      <c r="J562" s="124">
        <v>369.36</v>
      </c>
      <c r="K562" s="95">
        <v>22</v>
      </c>
      <c r="L562" s="161">
        <v>1297254.8399598892</v>
      </c>
      <c r="M562" s="73">
        <v>0</v>
      </c>
      <c r="N562" s="73">
        <v>0</v>
      </c>
      <c r="O562" s="73">
        <v>0</v>
      </c>
      <c r="P562" s="161">
        <v>1297254.8399598892</v>
      </c>
      <c r="Q562" s="73">
        <f t="shared" si="49"/>
        <v>3512.1692656483897</v>
      </c>
      <c r="R562" s="73">
        <v>9582</v>
      </c>
      <c r="S562" s="162" t="s">
        <v>447</v>
      </c>
      <c r="T562" s="81"/>
      <c r="U562" s="81"/>
      <c r="V562" s="81"/>
    </row>
    <row r="563" spans="1:22" ht="25.5">
      <c r="A563" s="93">
        <v>181</v>
      </c>
      <c r="B563" s="178" t="s">
        <v>718</v>
      </c>
      <c r="C563" s="93">
        <v>1958</v>
      </c>
      <c r="D563" s="121"/>
      <c r="E563" s="121" t="s">
        <v>39</v>
      </c>
      <c r="F563" s="121">
        <v>2</v>
      </c>
      <c r="G563" s="177">
        <v>2</v>
      </c>
      <c r="H563" s="124">
        <v>928</v>
      </c>
      <c r="I563" s="124">
        <v>835.2</v>
      </c>
      <c r="J563" s="124">
        <v>835.2</v>
      </c>
      <c r="K563" s="95">
        <v>45</v>
      </c>
      <c r="L563" s="161">
        <v>3081677.1613716469</v>
      </c>
      <c r="M563" s="73">
        <v>0</v>
      </c>
      <c r="N563" s="73">
        <v>0</v>
      </c>
      <c r="O563" s="73">
        <v>0</v>
      </c>
      <c r="P563" s="161">
        <v>3081677.1613716469</v>
      </c>
      <c r="Q563" s="73">
        <f t="shared" si="49"/>
        <v>3689.7475591135617</v>
      </c>
      <c r="R563" s="73">
        <v>10160</v>
      </c>
      <c r="S563" s="162" t="s">
        <v>447</v>
      </c>
      <c r="T563" s="81"/>
      <c r="U563" s="81"/>
      <c r="V563" s="81"/>
    </row>
    <row r="564" spans="1:22" ht="25.5">
      <c r="A564" s="93">
        <v>182</v>
      </c>
      <c r="B564" s="176" t="s">
        <v>699</v>
      </c>
      <c r="C564" s="93">
        <v>1975</v>
      </c>
      <c r="D564" s="121">
        <v>2007</v>
      </c>
      <c r="E564" s="121" t="s">
        <v>39</v>
      </c>
      <c r="F564" s="121">
        <v>2</v>
      </c>
      <c r="G564" s="177">
        <v>2</v>
      </c>
      <c r="H564" s="124">
        <v>692.8</v>
      </c>
      <c r="I564" s="124">
        <v>623.52</v>
      </c>
      <c r="J564" s="124">
        <v>623.52</v>
      </c>
      <c r="K564" s="95">
        <v>45</v>
      </c>
      <c r="L564" s="161">
        <v>2189907.7805170841</v>
      </c>
      <c r="M564" s="73">
        <v>0</v>
      </c>
      <c r="N564" s="73">
        <v>0</v>
      </c>
      <c r="O564" s="73">
        <v>0</v>
      </c>
      <c r="P564" s="161">
        <v>2189907.7805170841</v>
      </c>
      <c r="Q564" s="73">
        <f t="shared" si="49"/>
        <v>3512.1692656483901</v>
      </c>
      <c r="R564" s="73">
        <v>9582</v>
      </c>
      <c r="S564" s="162" t="s">
        <v>447</v>
      </c>
      <c r="T564" s="81"/>
      <c r="U564" s="81"/>
      <c r="V564" s="81"/>
    </row>
    <row r="565" spans="1:22" ht="25.5">
      <c r="A565" s="93">
        <v>183</v>
      </c>
      <c r="B565" s="176" t="s">
        <v>695</v>
      </c>
      <c r="C565" s="93">
        <v>1951</v>
      </c>
      <c r="D565" s="121">
        <v>2015</v>
      </c>
      <c r="E565" s="121" t="s">
        <v>39</v>
      </c>
      <c r="F565" s="121">
        <v>2</v>
      </c>
      <c r="G565" s="177">
        <v>2</v>
      </c>
      <c r="H565" s="124">
        <v>686.5</v>
      </c>
      <c r="I565" s="124">
        <v>617.85</v>
      </c>
      <c r="J565" s="124">
        <v>617.85</v>
      </c>
      <c r="K565" s="95">
        <v>32</v>
      </c>
      <c r="L565" s="161">
        <v>2169993.7807808574</v>
      </c>
      <c r="M565" s="73">
        <v>0</v>
      </c>
      <c r="N565" s="73">
        <v>0</v>
      </c>
      <c r="O565" s="73">
        <v>0</v>
      </c>
      <c r="P565" s="161">
        <v>2169993.7807808574</v>
      </c>
      <c r="Q565" s="73">
        <f t="shared" si="49"/>
        <v>3512.1692656483892</v>
      </c>
      <c r="R565" s="73">
        <v>9582</v>
      </c>
      <c r="S565" s="162" t="s">
        <v>447</v>
      </c>
      <c r="T565" s="81"/>
      <c r="U565" s="81"/>
      <c r="V565" s="81"/>
    </row>
    <row r="566" spans="1:22" ht="25.5">
      <c r="A566" s="93">
        <v>184</v>
      </c>
      <c r="B566" s="178" t="s">
        <v>773</v>
      </c>
      <c r="C566" s="93">
        <v>1961</v>
      </c>
      <c r="D566" s="121"/>
      <c r="E566" s="121" t="s">
        <v>39</v>
      </c>
      <c r="F566" s="121">
        <v>4</v>
      </c>
      <c r="G566" s="177">
        <v>3</v>
      </c>
      <c r="H566" s="124">
        <v>1868.8</v>
      </c>
      <c r="I566" s="124">
        <v>1681.92</v>
      </c>
      <c r="J566" s="124">
        <v>1681.92</v>
      </c>
      <c r="K566" s="95">
        <v>136</v>
      </c>
      <c r="L566" s="161">
        <v>4230189.9102786724</v>
      </c>
      <c r="M566" s="73">
        <v>0</v>
      </c>
      <c r="N566" s="73">
        <v>0</v>
      </c>
      <c r="O566" s="73">
        <v>0</v>
      </c>
      <c r="P566" s="161">
        <v>4230189.9102786724</v>
      </c>
      <c r="Q566" s="73">
        <f t="shared" si="49"/>
        <v>2515.0957895016841</v>
      </c>
      <c r="R566" s="73">
        <v>6630</v>
      </c>
      <c r="S566" s="162" t="s">
        <v>447</v>
      </c>
      <c r="T566" s="81"/>
      <c r="U566" s="81"/>
      <c r="V566" s="81"/>
    </row>
    <row r="567" spans="1:22" ht="25.5">
      <c r="A567" s="93">
        <v>185</v>
      </c>
      <c r="B567" s="178" t="s">
        <v>774</v>
      </c>
      <c r="C567" s="93">
        <v>1961</v>
      </c>
      <c r="D567" s="121">
        <v>2007</v>
      </c>
      <c r="E567" s="121" t="s">
        <v>39</v>
      </c>
      <c r="F567" s="121">
        <v>4</v>
      </c>
      <c r="G567" s="177">
        <v>2</v>
      </c>
      <c r="H567" s="124">
        <v>1045.3</v>
      </c>
      <c r="I567" s="124">
        <v>940.77</v>
      </c>
      <c r="J567" s="124">
        <v>940.77</v>
      </c>
      <c r="K567" s="95">
        <v>89</v>
      </c>
      <c r="L567" s="161">
        <v>3020492.1587681435</v>
      </c>
      <c r="M567" s="73">
        <v>0</v>
      </c>
      <c r="N567" s="73">
        <v>0</v>
      </c>
      <c r="O567" s="73">
        <v>0</v>
      </c>
      <c r="P567" s="161">
        <v>3020492.1587681435</v>
      </c>
      <c r="Q567" s="73">
        <f t="shared" si="49"/>
        <v>3210.659522272334</v>
      </c>
      <c r="R567" s="73">
        <v>6903</v>
      </c>
      <c r="S567" s="162" t="s">
        <v>447</v>
      </c>
      <c r="T567" s="81"/>
      <c r="U567" s="81"/>
      <c r="V567" s="81"/>
    </row>
    <row r="568" spans="1:22">
      <c r="A568" s="93">
        <v>186</v>
      </c>
      <c r="B568" s="178" t="s">
        <v>746</v>
      </c>
      <c r="C568" s="93">
        <v>1960</v>
      </c>
      <c r="D568" s="121"/>
      <c r="E568" s="121" t="s">
        <v>285</v>
      </c>
      <c r="F568" s="121">
        <v>5</v>
      </c>
      <c r="G568" s="177">
        <v>4</v>
      </c>
      <c r="H568" s="124">
        <v>3194.3</v>
      </c>
      <c r="I568" s="124">
        <v>2874.87</v>
      </c>
      <c r="J568" s="124">
        <v>2874.87</v>
      </c>
      <c r="K568" s="95">
        <v>154</v>
      </c>
      <c r="L568" s="161">
        <v>10323717.881655456</v>
      </c>
      <c r="M568" s="73">
        <v>0</v>
      </c>
      <c r="N568" s="73">
        <v>0</v>
      </c>
      <c r="O568" s="73">
        <v>0</v>
      </c>
      <c r="P568" s="161">
        <v>10323717.881655456</v>
      </c>
      <c r="Q568" s="73">
        <f t="shared" si="49"/>
        <v>3591.0207702106381</v>
      </c>
      <c r="R568" s="73">
        <v>7747</v>
      </c>
      <c r="S568" s="162" t="s">
        <v>447</v>
      </c>
      <c r="T568" s="81"/>
      <c r="U568" s="81"/>
      <c r="V568" s="81"/>
    </row>
    <row r="569" spans="1:22">
      <c r="A569" s="93">
        <v>187</v>
      </c>
      <c r="B569" s="178" t="s">
        <v>788</v>
      </c>
      <c r="C569" s="93">
        <v>1961</v>
      </c>
      <c r="D569" s="121"/>
      <c r="E569" s="121" t="s">
        <v>285</v>
      </c>
      <c r="F569" s="121">
        <v>4</v>
      </c>
      <c r="G569" s="177">
        <v>2</v>
      </c>
      <c r="H569" s="124">
        <v>1281.8</v>
      </c>
      <c r="I569" s="124">
        <v>1153.6199999999999</v>
      </c>
      <c r="J569" s="124">
        <v>1153.6199999999999</v>
      </c>
      <c r="K569" s="95">
        <v>70</v>
      </c>
      <c r="L569" s="161">
        <v>4142673.3809303963</v>
      </c>
      <c r="M569" s="73">
        <v>0</v>
      </c>
      <c r="N569" s="73">
        <v>0</v>
      </c>
      <c r="O569" s="73">
        <v>0</v>
      </c>
      <c r="P569" s="161">
        <v>4142673.3809303963</v>
      </c>
      <c r="Q569" s="73">
        <f t="shared" si="49"/>
        <v>3591.0207702106386</v>
      </c>
      <c r="R569" s="73">
        <v>7747</v>
      </c>
      <c r="S569" s="162" t="s">
        <v>447</v>
      </c>
      <c r="T569" s="81"/>
      <c r="U569" s="81"/>
      <c r="V569" s="81"/>
    </row>
    <row r="570" spans="1:22" ht="25.5">
      <c r="A570" s="93">
        <v>188</v>
      </c>
      <c r="B570" s="178" t="s">
        <v>789</v>
      </c>
      <c r="C570" s="93">
        <v>1961</v>
      </c>
      <c r="D570" s="121"/>
      <c r="E570" s="121" t="s">
        <v>39</v>
      </c>
      <c r="F570" s="121">
        <v>4</v>
      </c>
      <c r="G570" s="177">
        <v>2</v>
      </c>
      <c r="H570" s="124">
        <v>1223.4000000000001</v>
      </c>
      <c r="I570" s="124">
        <v>1101.06</v>
      </c>
      <c r="J570" s="124">
        <v>1101.06</v>
      </c>
      <c r="K570" s="95">
        <v>70</v>
      </c>
      <c r="L570" s="161">
        <v>2597699.8641713983</v>
      </c>
      <c r="M570" s="73">
        <v>0</v>
      </c>
      <c r="N570" s="73">
        <v>0</v>
      </c>
      <c r="O570" s="73">
        <v>0</v>
      </c>
      <c r="P570" s="161">
        <v>2597699.8641713983</v>
      </c>
      <c r="Q570" s="73">
        <f t="shared" si="49"/>
        <v>2359.2718509176598</v>
      </c>
      <c r="R570" s="73">
        <v>4275</v>
      </c>
      <c r="S570" s="162" t="s">
        <v>447</v>
      </c>
      <c r="T570" s="81"/>
      <c r="U570" s="81"/>
      <c r="V570" s="81"/>
    </row>
    <row r="571" spans="1:22" ht="25.5">
      <c r="A571" s="93">
        <v>189</v>
      </c>
      <c r="B571" s="178" t="s">
        <v>719</v>
      </c>
      <c r="C571" s="93">
        <v>1958</v>
      </c>
      <c r="D571" s="121"/>
      <c r="E571" s="121" t="s">
        <v>39</v>
      </c>
      <c r="F571" s="121">
        <v>5</v>
      </c>
      <c r="G571" s="177">
        <v>8</v>
      </c>
      <c r="H571" s="124">
        <v>10670</v>
      </c>
      <c r="I571" s="124">
        <v>9690.5</v>
      </c>
      <c r="J571" s="124">
        <v>9690.5</v>
      </c>
      <c r="K571" s="95">
        <v>277</v>
      </c>
      <c r="L571" s="161">
        <v>26386254.783485889</v>
      </c>
      <c r="M571" s="73">
        <v>0</v>
      </c>
      <c r="N571" s="73">
        <v>0</v>
      </c>
      <c r="O571" s="73">
        <v>0</v>
      </c>
      <c r="P571" s="161">
        <v>26386254.783485889</v>
      </c>
      <c r="Q571" s="73">
        <f t="shared" si="49"/>
        <v>2722.8992088628956</v>
      </c>
      <c r="R571" s="73">
        <v>6043</v>
      </c>
      <c r="S571" s="162" t="s">
        <v>447</v>
      </c>
      <c r="T571" s="81"/>
      <c r="U571" s="81"/>
      <c r="V571" s="81"/>
    </row>
    <row r="572" spans="1:22" ht="25.5">
      <c r="A572" s="93">
        <v>190</v>
      </c>
      <c r="B572" s="178" t="s">
        <v>775</v>
      </c>
      <c r="C572" s="93">
        <v>1961</v>
      </c>
      <c r="D572" s="121"/>
      <c r="E572" s="121" t="s">
        <v>39</v>
      </c>
      <c r="F572" s="121">
        <v>5</v>
      </c>
      <c r="G572" s="177">
        <v>2</v>
      </c>
      <c r="H572" s="124">
        <v>1959.8</v>
      </c>
      <c r="I572" s="124">
        <v>1839.3</v>
      </c>
      <c r="J572" s="124">
        <v>1839.3</v>
      </c>
      <c r="K572" s="95">
        <v>64</v>
      </c>
      <c r="L572" s="161">
        <v>4450301.3903338006</v>
      </c>
      <c r="M572" s="73">
        <v>0</v>
      </c>
      <c r="N572" s="73">
        <v>0</v>
      </c>
      <c r="O572" s="73">
        <v>0</v>
      </c>
      <c r="P572" s="161">
        <v>4450301.3903338006</v>
      </c>
      <c r="Q572" s="73">
        <f t="shared" si="49"/>
        <v>2419.5625457151095</v>
      </c>
      <c r="R572" s="73">
        <v>5304</v>
      </c>
      <c r="S572" s="162" t="s">
        <v>447</v>
      </c>
      <c r="T572" s="81"/>
      <c r="U572" s="81"/>
      <c r="V572" s="81"/>
    </row>
    <row r="573" spans="1:22" ht="25.5">
      <c r="A573" s="93">
        <v>191</v>
      </c>
      <c r="B573" s="176" t="s">
        <v>711</v>
      </c>
      <c r="C573" s="93">
        <v>1957</v>
      </c>
      <c r="D573" s="121">
        <v>2007</v>
      </c>
      <c r="E573" s="121" t="s">
        <v>39</v>
      </c>
      <c r="F573" s="121">
        <v>2</v>
      </c>
      <c r="G573" s="177">
        <v>2</v>
      </c>
      <c r="H573" s="124">
        <v>728.1</v>
      </c>
      <c r="I573" s="124">
        <v>655.29</v>
      </c>
      <c r="J573" s="124">
        <v>655.29</v>
      </c>
      <c r="K573" s="95">
        <v>78</v>
      </c>
      <c r="L573" s="161">
        <v>2361548.8974027555</v>
      </c>
      <c r="M573" s="73">
        <v>0</v>
      </c>
      <c r="N573" s="73">
        <v>0</v>
      </c>
      <c r="O573" s="73">
        <v>0</v>
      </c>
      <c r="P573" s="161">
        <v>2361548.8974027555</v>
      </c>
      <c r="Q573" s="73">
        <f t="shared" si="49"/>
        <v>3603.8225784046081</v>
      </c>
      <c r="R573" s="73">
        <v>9981</v>
      </c>
      <c r="S573" s="162" t="s">
        <v>447</v>
      </c>
      <c r="T573" s="81"/>
      <c r="U573" s="81"/>
      <c r="V573" s="81"/>
    </row>
    <row r="574" spans="1:22" ht="25.5">
      <c r="A574" s="93">
        <v>192</v>
      </c>
      <c r="B574" s="178" t="s">
        <v>776</v>
      </c>
      <c r="C574" s="93">
        <v>1961</v>
      </c>
      <c r="D574" s="121">
        <v>2003</v>
      </c>
      <c r="E574" s="121" t="s">
        <v>39</v>
      </c>
      <c r="F574" s="121">
        <v>2</v>
      </c>
      <c r="G574" s="177">
        <v>2</v>
      </c>
      <c r="H574" s="124">
        <v>404.7</v>
      </c>
      <c r="I574" s="124">
        <v>364.23</v>
      </c>
      <c r="J574" s="124">
        <v>364.23</v>
      </c>
      <c r="K574" s="95">
        <v>21</v>
      </c>
      <c r="L574" s="161">
        <v>1247940.9559034905</v>
      </c>
      <c r="M574" s="73">
        <v>0</v>
      </c>
      <c r="N574" s="73">
        <v>0</v>
      </c>
      <c r="O574" s="73">
        <v>0</v>
      </c>
      <c r="P574" s="161">
        <v>1247940.9559034905</v>
      </c>
      <c r="Q574" s="73">
        <f t="shared" si="49"/>
        <v>3426.2442849394351</v>
      </c>
      <c r="R574" s="73">
        <v>9403</v>
      </c>
      <c r="S574" s="162" t="s">
        <v>447</v>
      </c>
      <c r="T574" s="81"/>
      <c r="U574" s="81"/>
      <c r="V574" s="81"/>
    </row>
    <row r="575" spans="1:22" ht="25.5">
      <c r="A575" s="93">
        <v>193</v>
      </c>
      <c r="B575" s="178" t="s">
        <v>732</v>
      </c>
      <c r="C575" s="93">
        <v>1959</v>
      </c>
      <c r="D575" s="121"/>
      <c r="E575" s="121" t="s">
        <v>39</v>
      </c>
      <c r="F575" s="121">
        <v>4</v>
      </c>
      <c r="G575" s="177">
        <v>2</v>
      </c>
      <c r="H575" s="124">
        <v>1433.8</v>
      </c>
      <c r="I575" s="124">
        <v>1320.2</v>
      </c>
      <c r="J575" s="124">
        <v>1320.2</v>
      </c>
      <c r="K575" s="95">
        <v>70</v>
      </c>
      <c r="L575" s="161">
        <v>4801961.5229200069</v>
      </c>
      <c r="M575" s="73">
        <v>0</v>
      </c>
      <c r="N575" s="73">
        <v>0</v>
      </c>
      <c r="O575" s="73">
        <v>0</v>
      </c>
      <c r="P575" s="161">
        <v>4801961.5229200069</v>
      </c>
      <c r="Q575" s="73">
        <f t="shared" si="49"/>
        <v>3637.298532737469</v>
      </c>
      <c r="R575" s="73">
        <v>7890</v>
      </c>
      <c r="S575" s="162" t="s">
        <v>447</v>
      </c>
      <c r="T575" s="81"/>
      <c r="U575" s="81"/>
      <c r="V575" s="81"/>
    </row>
    <row r="576" spans="1:22" ht="25.5">
      <c r="A576" s="93">
        <v>194</v>
      </c>
      <c r="B576" s="176" t="s">
        <v>691</v>
      </c>
      <c r="C576" s="93">
        <v>1937</v>
      </c>
      <c r="D576" s="121"/>
      <c r="E576" s="121" t="s">
        <v>39</v>
      </c>
      <c r="F576" s="121">
        <v>4</v>
      </c>
      <c r="G576" s="177">
        <v>5</v>
      </c>
      <c r="H576" s="124">
        <v>1817.9</v>
      </c>
      <c r="I576" s="124">
        <v>1636.1100000000001</v>
      </c>
      <c r="J576" s="124">
        <v>1636.1100000000001</v>
      </c>
      <c r="K576" s="95">
        <v>93</v>
      </c>
      <c r="L576" s="161">
        <v>5393574.8711727159</v>
      </c>
      <c r="M576" s="73">
        <v>0</v>
      </c>
      <c r="N576" s="73">
        <v>0</v>
      </c>
      <c r="O576" s="73">
        <v>0</v>
      </c>
      <c r="P576" s="161">
        <v>5393574.8711727159</v>
      </c>
      <c r="Q576" s="73">
        <f t="shared" si="49"/>
        <v>3296.5845029812881</v>
      </c>
      <c r="R576" s="73">
        <v>7030</v>
      </c>
      <c r="S576" s="162" t="s">
        <v>447</v>
      </c>
      <c r="T576" s="81"/>
      <c r="U576" s="81"/>
      <c r="V576" s="81"/>
    </row>
    <row r="577" spans="1:22" ht="25.5">
      <c r="A577" s="93">
        <v>195</v>
      </c>
      <c r="B577" s="178" t="s">
        <v>720</v>
      </c>
      <c r="C577" s="93">
        <v>1958</v>
      </c>
      <c r="D577" s="121">
        <v>2013</v>
      </c>
      <c r="E577" s="121" t="s">
        <v>39</v>
      </c>
      <c r="F577" s="121">
        <v>2</v>
      </c>
      <c r="G577" s="177">
        <v>2</v>
      </c>
      <c r="H577" s="124">
        <v>514.5</v>
      </c>
      <c r="I577" s="124">
        <v>463.05</v>
      </c>
      <c r="J577" s="124">
        <v>463.05</v>
      </c>
      <c r="K577" s="95">
        <v>29</v>
      </c>
      <c r="L577" s="161">
        <v>1668750.0449302536</v>
      </c>
      <c r="M577" s="73">
        <v>0</v>
      </c>
      <c r="N577" s="73">
        <v>0</v>
      </c>
      <c r="O577" s="73">
        <v>0</v>
      </c>
      <c r="P577" s="161">
        <v>1668750.0449302536</v>
      </c>
      <c r="Q577" s="73">
        <f t="shared" si="49"/>
        <v>3603.8225784046076</v>
      </c>
      <c r="R577" s="73">
        <v>9981</v>
      </c>
      <c r="S577" s="162" t="s">
        <v>447</v>
      </c>
      <c r="T577" s="81"/>
      <c r="U577" s="81"/>
      <c r="V577" s="81"/>
    </row>
    <row r="578" spans="1:22" ht="25.5">
      <c r="A578" s="93">
        <v>196</v>
      </c>
      <c r="B578" s="178" t="s">
        <v>721</v>
      </c>
      <c r="C578" s="93">
        <v>1958</v>
      </c>
      <c r="D578" s="121"/>
      <c r="E578" s="121" t="s">
        <v>39</v>
      </c>
      <c r="F578" s="121">
        <v>2</v>
      </c>
      <c r="G578" s="177">
        <v>1</v>
      </c>
      <c r="H578" s="124">
        <v>260.3</v>
      </c>
      <c r="I578" s="124">
        <v>234.27</v>
      </c>
      <c r="J578" s="124">
        <v>234.27</v>
      </c>
      <c r="K578" s="95">
        <v>16</v>
      </c>
      <c r="L578" s="161">
        <v>844267.51544284739</v>
      </c>
      <c r="M578" s="73">
        <v>0</v>
      </c>
      <c r="N578" s="73">
        <v>0</v>
      </c>
      <c r="O578" s="73">
        <v>0</v>
      </c>
      <c r="P578" s="161">
        <v>844267.51544284739</v>
      </c>
      <c r="Q578" s="73">
        <f t="shared" si="49"/>
        <v>3603.8225784046072</v>
      </c>
      <c r="R578" s="73">
        <v>9981</v>
      </c>
      <c r="S578" s="162" t="s">
        <v>447</v>
      </c>
      <c r="T578" s="81"/>
      <c r="U578" s="81"/>
      <c r="V578" s="81"/>
    </row>
    <row r="579" spans="1:22" ht="25.5">
      <c r="A579" s="93">
        <v>197</v>
      </c>
      <c r="B579" s="178" t="s">
        <v>747</v>
      </c>
      <c r="C579" s="93">
        <v>1960</v>
      </c>
      <c r="D579" s="121"/>
      <c r="E579" s="121" t="s">
        <v>39</v>
      </c>
      <c r="F579" s="121">
        <v>4</v>
      </c>
      <c r="G579" s="177">
        <v>2</v>
      </c>
      <c r="H579" s="124">
        <v>1262.7</v>
      </c>
      <c r="I579" s="124">
        <v>1136.43</v>
      </c>
      <c r="J579" s="124">
        <v>1136.43</v>
      </c>
      <c r="K579" s="95">
        <v>75</v>
      </c>
      <c r="L579" s="161">
        <v>3983296.0080633983</v>
      </c>
      <c r="M579" s="73">
        <v>0</v>
      </c>
      <c r="N579" s="73">
        <v>0</v>
      </c>
      <c r="O579" s="73">
        <v>0</v>
      </c>
      <c r="P579" s="161">
        <v>3983296.0080633983</v>
      </c>
      <c r="Q579" s="73">
        <f t="shared" si="49"/>
        <v>3505.0957895016836</v>
      </c>
      <c r="R579" s="73">
        <v>7620</v>
      </c>
      <c r="S579" s="162" t="s">
        <v>447</v>
      </c>
      <c r="T579" s="81"/>
      <c r="U579" s="81"/>
      <c r="V579" s="81"/>
    </row>
    <row r="580" spans="1:22" ht="25.5">
      <c r="A580" s="93">
        <v>198</v>
      </c>
      <c r="B580" s="178" t="s">
        <v>748</v>
      </c>
      <c r="C580" s="93">
        <v>1960</v>
      </c>
      <c r="D580" s="121">
        <v>2006</v>
      </c>
      <c r="E580" s="121" t="s">
        <v>39</v>
      </c>
      <c r="F580" s="121">
        <v>5</v>
      </c>
      <c r="G580" s="177">
        <v>2</v>
      </c>
      <c r="H580" s="124">
        <v>1256</v>
      </c>
      <c r="I580" s="124">
        <v>1130.4000000000001</v>
      </c>
      <c r="J580" s="124">
        <v>1130.4000000000001</v>
      </c>
      <c r="K580" s="95">
        <v>71</v>
      </c>
      <c r="L580" s="161">
        <v>3962160.2804527041</v>
      </c>
      <c r="M580" s="73">
        <v>0</v>
      </c>
      <c r="N580" s="73">
        <v>0</v>
      </c>
      <c r="O580" s="73">
        <v>0</v>
      </c>
      <c r="P580" s="161">
        <v>3962160.2804527041</v>
      </c>
      <c r="Q580" s="73">
        <f t="shared" si="49"/>
        <v>3505.0957895016841</v>
      </c>
      <c r="R580" s="73">
        <v>7620</v>
      </c>
      <c r="S580" s="162" t="s">
        <v>447</v>
      </c>
      <c r="T580" s="81"/>
      <c r="U580" s="81"/>
      <c r="V580" s="81"/>
    </row>
    <row r="581" spans="1:22" ht="25.5">
      <c r="A581" s="93">
        <v>199</v>
      </c>
      <c r="B581" s="178" t="s">
        <v>790</v>
      </c>
      <c r="C581" s="93">
        <v>1961</v>
      </c>
      <c r="D581" s="121">
        <v>2009</v>
      </c>
      <c r="E581" s="121" t="s">
        <v>39</v>
      </c>
      <c r="F581" s="121">
        <v>5</v>
      </c>
      <c r="G581" s="177">
        <v>2</v>
      </c>
      <c r="H581" s="124">
        <v>1604</v>
      </c>
      <c r="I581" s="124">
        <v>1443.6</v>
      </c>
      <c r="J581" s="124">
        <v>1443.6</v>
      </c>
      <c r="K581" s="95">
        <v>78</v>
      </c>
      <c r="L581" s="161">
        <v>5183997.5838760762</v>
      </c>
      <c r="M581" s="73">
        <v>0</v>
      </c>
      <c r="N581" s="73">
        <v>0</v>
      </c>
      <c r="O581" s="73">
        <v>0</v>
      </c>
      <c r="P581" s="161">
        <v>5183997.5838760762</v>
      </c>
      <c r="Q581" s="73">
        <f t="shared" si="49"/>
        <v>3591.0207702106377</v>
      </c>
      <c r="R581" s="73">
        <v>7747</v>
      </c>
      <c r="S581" s="162" t="s">
        <v>447</v>
      </c>
      <c r="T581" s="81"/>
      <c r="U581" s="81"/>
      <c r="V581" s="81"/>
    </row>
    <row r="582" spans="1:22" ht="25.5">
      <c r="A582" s="93">
        <v>200</v>
      </c>
      <c r="B582" s="178" t="s">
        <v>791</v>
      </c>
      <c r="C582" s="93">
        <v>1961</v>
      </c>
      <c r="D582" s="121"/>
      <c r="E582" s="121" t="s">
        <v>39</v>
      </c>
      <c r="F582" s="121">
        <v>5</v>
      </c>
      <c r="G582" s="177">
        <v>3</v>
      </c>
      <c r="H582" s="124">
        <v>2735.3</v>
      </c>
      <c r="I582" s="124">
        <v>2461.77</v>
      </c>
      <c r="J582" s="124">
        <v>2461.77</v>
      </c>
      <c r="K582" s="95">
        <v>202</v>
      </c>
      <c r="L582" s="161">
        <v>5678280.5319042467</v>
      </c>
      <c r="M582" s="73">
        <v>0</v>
      </c>
      <c r="N582" s="73">
        <v>0</v>
      </c>
      <c r="O582" s="73">
        <v>0</v>
      </c>
      <c r="P582" s="161">
        <v>5678280.5319042467</v>
      </c>
      <c r="Q582" s="73">
        <f t="shared" si="49"/>
        <v>2306.5845029812886</v>
      </c>
      <c r="R582" s="73">
        <v>6040</v>
      </c>
      <c r="S582" s="162" t="s">
        <v>447</v>
      </c>
      <c r="T582" s="81"/>
      <c r="U582" s="81"/>
      <c r="V582" s="81"/>
    </row>
    <row r="583" spans="1:22" ht="25.5">
      <c r="A583" s="93">
        <v>201</v>
      </c>
      <c r="B583" s="176" t="s">
        <v>706</v>
      </c>
      <c r="C583" s="93">
        <v>1956</v>
      </c>
      <c r="D583" s="121"/>
      <c r="E583" s="121" t="s">
        <v>39</v>
      </c>
      <c r="F583" s="121">
        <v>3</v>
      </c>
      <c r="G583" s="177">
        <v>2</v>
      </c>
      <c r="H583" s="124">
        <v>620.6</v>
      </c>
      <c r="I583" s="124">
        <v>558.54000000000008</v>
      </c>
      <c r="J583" s="124">
        <v>558.54000000000008</v>
      </c>
      <c r="K583" s="95">
        <v>29</v>
      </c>
      <c r="L583" s="161">
        <v>1420883.0990105681</v>
      </c>
      <c r="M583" s="73">
        <v>0</v>
      </c>
      <c r="N583" s="73">
        <v>0</v>
      </c>
      <c r="O583" s="73">
        <v>0</v>
      </c>
      <c r="P583" s="161">
        <v>1420883.0990105681</v>
      </c>
      <c r="Q583" s="73">
        <f t="shared" si="49"/>
        <v>2543.9236205295374</v>
      </c>
      <c r="R583" s="73">
        <v>5726</v>
      </c>
      <c r="S583" s="162" t="s">
        <v>447</v>
      </c>
      <c r="T583" s="81"/>
      <c r="U583" s="81"/>
      <c r="V583" s="81"/>
    </row>
    <row r="584" spans="1:22" ht="25.5">
      <c r="A584" s="93">
        <v>202</v>
      </c>
      <c r="B584" s="178" t="s">
        <v>749</v>
      </c>
      <c r="C584" s="93">
        <v>1960</v>
      </c>
      <c r="D584" s="121"/>
      <c r="E584" s="121" t="s">
        <v>39</v>
      </c>
      <c r="F584" s="121">
        <v>4</v>
      </c>
      <c r="G584" s="177">
        <v>2</v>
      </c>
      <c r="H584" s="124">
        <v>1341</v>
      </c>
      <c r="I584" s="124">
        <v>1206.9000000000001</v>
      </c>
      <c r="J584" s="124">
        <v>1206.9000000000001</v>
      </c>
      <c r="K584" s="95">
        <v>66</v>
      </c>
      <c r="L584" s="161">
        <v>4230300.1083495822</v>
      </c>
      <c r="M584" s="73">
        <v>0</v>
      </c>
      <c r="N584" s="73">
        <v>0</v>
      </c>
      <c r="O584" s="73">
        <v>0</v>
      </c>
      <c r="P584" s="161">
        <v>4230300.1083495822</v>
      </c>
      <c r="Q584" s="73">
        <f t="shared" si="49"/>
        <v>3505.0957895016836</v>
      </c>
      <c r="R584" s="73">
        <v>7620</v>
      </c>
      <c r="S584" s="162" t="s">
        <v>447</v>
      </c>
      <c r="T584" s="81"/>
      <c r="U584" s="81"/>
      <c r="V584" s="81"/>
    </row>
    <row r="585" spans="1:22" ht="25.5">
      <c r="A585" s="93">
        <v>203</v>
      </c>
      <c r="B585" s="176" t="s">
        <v>707</v>
      </c>
      <c r="C585" s="93">
        <v>1956</v>
      </c>
      <c r="D585" s="121">
        <v>2009</v>
      </c>
      <c r="E585" s="121" t="s">
        <v>39</v>
      </c>
      <c r="F585" s="121">
        <v>3</v>
      </c>
      <c r="G585" s="177">
        <v>2</v>
      </c>
      <c r="H585" s="124">
        <v>736.4</v>
      </c>
      <c r="I585" s="124">
        <v>662.76</v>
      </c>
      <c r="J585" s="124">
        <v>662.76</v>
      </c>
      <c r="K585" s="95">
        <v>46</v>
      </c>
      <c r="L585" s="161">
        <v>2388469.452063438</v>
      </c>
      <c r="M585" s="73">
        <v>0</v>
      </c>
      <c r="N585" s="73">
        <v>0</v>
      </c>
      <c r="O585" s="73">
        <v>0</v>
      </c>
      <c r="P585" s="161">
        <v>2388469.452063438</v>
      </c>
      <c r="Q585" s="73">
        <f t="shared" si="49"/>
        <v>3603.8225784046081</v>
      </c>
      <c r="R585" s="73">
        <v>9981</v>
      </c>
      <c r="S585" s="162" t="s">
        <v>447</v>
      </c>
      <c r="T585" s="81"/>
      <c r="U585" s="81"/>
      <c r="V585" s="81"/>
    </row>
    <row r="586" spans="1:22" ht="25.5">
      <c r="A586" s="93">
        <v>204</v>
      </c>
      <c r="B586" s="178" t="s">
        <v>792</v>
      </c>
      <c r="C586" s="93">
        <v>1961</v>
      </c>
      <c r="D586" s="121">
        <v>2013</v>
      </c>
      <c r="E586" s="121" t="s">
        <v>39</v>
      </c>
      <c r="F586" s="121">
        <v>5</v>
      </c>
      <c r="G586" s="177">
        <v>2</v>
      </c>
      <c r="H586" s="124">
        <v>1626.2</v>
      </c>
      <c r="I586" s="124">
        <v>1463.58</v>
      </c>
      <c r="J586" s="124">
        <v>1463.58</v>
      </c>
      <c r="K586" s="95">
        <v>85</v>
      </c>
      <c r="L586" s="161">
        <v>5255746.1788648851</v>
      </c>
      <c r="M586" s="73">
        <v>0</v>
      </c>
      <c r="N586" s="73">
        <v>0</v>
      </c>
      <c r="O586" s="73">
        <v>0</v>
      </c>
      <c r="P586" s="161">
        <v>5255746.1788648851</v>
      </c>
      <c r="Q586" s="73">
        <f t="shared" si="49"/>
        <v>3591.0207702106377</v>
      </c>
      <c r="R586" s="73">
        <v>7747</v>
      </c>
      <c r="S586" s="162" t="s">
        <v>447</v>
      </c>
      <c r="T586" s="81"/>
      <c r="U586" s="81"/>
      <c r="V586" s="81"/>
    </row>
    <row r="587" spans="1:22" ht="25.5">
      <c r="A587" s="93">
        <v>205</v>
      </c>
      <c r="B587" s="178" t="s">
        <v>750</v>
      </c>
      <c r="C587" s="93">
        <v>1960</v>
      </c>
      <c r="D587" s="121"/>
      <c r="E587" s="121" t="s">
        <v>39</v>
      </c>
      <c r="F587" s="121">
        <v>4</v>
      </c>
      <c r="G587" s="177">
        <v>2</v>
      </c>
      <c r="H587" s="124">
        <v>2251.6</v>
      </c>
      <c r="I587" s="124">
        <v>2057.9</v>
      </c>
      <c r="J587" s="124">
        <v>2057.9</v>
      </c>
      <c r="K587" s="95">
        <v>77</v>
      </c>
      <c r="L587" s="161">
        <v>7485196.6505204374</v>
      </c>
      <c r="M587" s="73">
        <v>0</v>
      </c>
      <c r="N587" s="73">
        <v>0</v>
      </c>
      <c r="O587" s="73">
        <v>0</v>
      </c>
      <c r="P587" s="161">
        <v>7485196.6505204374</v>
      </c>
      <c r="Q587" s="73">
        <f t="shared" si="49"/>
        <v>3637.298532737469</v>
      </c>
      <c r="R587" s="73">
        <v>7890</v>
      </c>
      <c r="S587" s="162" t="s">
        <v>447</v>
      </c>
      <c r="T587" s="81"/>
      <c r="U587" s="81"/>
      <c r="V587" s="81"/>
    </row>
    <row r="588" spans="1:22" ht="25.5">
      <c r="A588" s="93">
        <v>206</v>
      </c>
      <c r="B588" s="176" t="s">
        <v>690</v>
      </c>
      <c r="C588" s="93"/>
      <c r="D588" s="121"/>
      <c r="E588" s="121" t="s">
        <v>39</v>
      </c>
      <c r="F588" s="121">
        <v>3</v>
      </c>
      <c r="G588" s="177">
        <v>3</v>
      </c>
      <c r="H588" s="124">
        <v>1666.3</v>
      </c>
      <c r="I588" s="124">
        <v>1492.3</v>
      </c>
      <c r="J588" s="124">
        <v>1492.3</v>
      </c>
      <c r="K588" s="95">
        <v>48</v>
      </c>
      <c r="L588" s="161">
        <v>5135883.3458975991</v>
      </c>
      <c r="M588" s="73">
        <v>0</v>
      </c>
      <c r="N588" s="73">
        <v>0</v>
      </c>
      <c r="O588" s="73">
        <v>0</v>
      </c>
      <c r="P588" s="161">
        <v>5135883.3458975991</v>
      </c>
      <c r="Q588" s="73">
        <f t="shared" si="49"/>
        <v>3441.589054411043</v>
      </c>
      <c r="R588" s="73">
        <v>9380</v>
      </c>
      <c r="S588" s="162" t="s">
        <v>447</v>
      </c>
      <c r="T588" s="81"/>
      <c r="U588" s="81"/>
      <c r="V588" s="81"/>
    </row>
    <row r="589" spans="1:22" ht="25.5">
      <c r="A589" s="93">
        <v>207</v>
      </c>
      <c r="B589" s="178" t="s">
        <v>733</v>
      </c>
      <c r="C589" s="93">
        <v>1959</v>
      </c>
      <c r="D589" s="121"/>
      <c r="E589" s="121" t="s">
        <v>39</v>
      </c>
      <c r="F589" s="121">
        <v>4</v>
      </c>
      <c r="G589" s="177">
        <v>4</v>
      </c>
      <c r="H589" s="124">
        <v>2348.6</v>
      </c>
      <c r="I589" s="124">
        <v>2113.7399999999998</v>
      </c>
      <c r="J589" s="124">
        <v>2113.7399999999998</v>
      </c>
      <c r="K589" s="95">
        <v>119</v>
      </c>
      <c r="L589" s="161">
        <v>7033506.8320722152</v>
      </c>
      <c r="M589" s="73">
        <v>0</v>
      </c>
      <c r="N589" s="73">
        <v>0</v>
      </c>
      <c r="O589" s="73">
        <v>0</v>
      </c>
      <c r="P589" s="161">
        <v>7033506.8320722152</v>
      </c>
      <c r="Q589" s="73">
        <f t="shared" si="49"/>
        <v>3327.5174960365116</v>
      </c>
      <c r="R589" s="73">
        <v>7142</v>
      </c>
      <c r="S589" s="162" t="s">
        <v>447</v>
      </c>
      <c r="T589" s="81"/>
      <c r="U589" s="81"/>
      <c r="V589" s="81"/>
    </row>
    <row r="590" spans="1:22" ht="25.5">
      <c r="A590" s="93">
        <v>208</v>
      </c>
      <c r="B590" s="178" t="s">
        <v>793</v>
      </c>
      <c r="C590" s="93">
        <v>1961</v>
      </c>
      <c r="D590" s="121"/>
      <c r="E590" s="121" t="s">
        <v>39</v>
      </c>
      <c r="F590" s="121">
        <v>2</v>
      </c>
      <c r="G590" s="177">
        <v>1</v>
      </c>
      <c r="H590" s="124">
        <v>514.29999999999995</v>
      </c>
      <c r="I590" s="124">
        <v>462.87</v>
      </c>
      <c r="J590" s="124">
        <v>462.87</v>
      </c>
      <c r="K590" s="95">
        <v>12</v>
      </c>
      <c r="L590" s="161">
        <v>1531815.6418536915</v>
      </c>
      <c r="M590" s="73">
        <v>0</v>
      </c>
      <c r="N590" s="73">
        <v>0</v>
      </c>
      <c r="O590" s="73">
        <v>0</v>
      </c>
      <c r="P590" s="161">
        <v>1531815.6418536915</v>
      </c>
      <c r="Q590" s="73">
        <f t="shared" si="49"/>
        <v>3309.3863111752576</v>
      </c>
      <c r="R590" s="73">
        <v>9184</v>
      </c>
      <c r="S590" s="162" t="s">
        <v>447</v>
      </c>
      <c r="T590" s="81"/>
      <c r="U590" s="81"/>
      <c r="V590" s="81"/>
    </row>
    <row r="591" spans="1:22" ht="25.5">
      <c r="A591" s="93">
        <v>209</v>
      </c>
      <c r="B591" s="178" t="s">
        <v>737</v>
      </c>
      <c r="C591" s="93">
        <v>1959</v>
      </c>
      <c r="D591" s="121"/>
      <c r="E591" s="121" t="s">
        <v>39</v>
      </c>
      <c r="F591" s="121">
        <v>2</v>
      </c>
      <c r="G591" s="177">
        <v>2</v>
      </c>
      <c r="H591" s="124">
        <v>730.3</v>
      </c>
      <c r="I591" s="124">
        <v>657.27</v>
      </c>
      <c r="J591" s="124">
        <v>657.27</v>
      </c>
      <c r="K591" s="95">
        <v>44</v>
      </c>
      <c r="L591" s="161">
        <v>2368684.4661079962</v>
      </c>
      <c r="M591" s="73">
        <v>0</v>
      </c>
      <c r="N591" s="73">
        <v>0</v>
      </c>
      <c r="O591" s="73">
        <v>0</v>
      </c>
      <c r="P591" s="161">
        <v>2368684.4661079962</v>
      </c>
      <c r="Q591" s="73">
        <f t="shared" si="49"/>
        <v>3603.8225784046072</v>
      </c>
      <c r="R591" s="73">
        <v>9981</v>
      </c>
      <c r="S591" s="162" t="s">
        <v>447</v>
      </c>
      <c r="T591" s="81"/>
      <c r="U591" s="81"/>
      <c r="V591" s="81"/>
    </row>
    <row r="592" spans="1:22" ht="25.5">
      <c r="A592" s="93">
        <v>210</v>
      </c>
      <c r="B592" s="178" t="s">
        <v>726</v>
      </c>
      <c r="C592" s="93">
        <v>1958</v>
      </c>
      <c r="D592" s="121"/>
      <c r="E592" s="121" t="s">
        <v>39</v>
      </c>
      <c r="F592" s="121">
        <v>3</v>
      </c>
      <c r="G592" s="177">
        <v>3</v>
      </c>
      <c r="H592" s="124">
        <v>1409.5</v>
      </c>
      <c r="I592" s="124">
        <v>1268.55</v>
      </c>
      <c r="J592" s="124">
        <v>1268.55</v>
      </c>
      <c r="K592" s="95">
        <v>78</v>
      </c>
      <c r="L592" s="161">
        <v>4680629.2661135094</v>
      </c>
      <c r="M592" s="73">
        <v>0</v>
      </c>
      <c r="N592" s="73">
        <v>0</v>
      </c>
      <c r="O592" s="73">
        <v>0</v>
      </c>
      <c r="P592" s="161">
        <v>4680629.2661135094</v>
      </c>
      <c r="Q592" s="73">
        <f t="shared" si="49"/>
        <v>3689.7475591135626</v>
      </c>
      <c r="R592" s="73">
        <v>10160</v>
      </c>
      <c r="S592" s="162" t="s">
        <v>447</v>
      </c>
      <c r="T592" s="81"/>
      <c r="U592" s="81"/>
      <c r="V592" s="81"/>
    </row>
    <row r="593" spans="1:22" ht="25.5">
      <c r="A593" s="93">
        <v>211</v>
      </c>
      <c r="B593" s="176" t="s">
        <v>709</v>
      </c>
      <c r="C593" s="93">
        <v>1956</v>
      </c>
      <c r="D593" s="121"/>
      <c r="E593" s="121" t="s">
        <v>39</v>
      </c>
      <c r="F593" s="121">
        <v>2</v>
      </c>
      <c r="G593" s="177">
        <v>3</v>
      </c>
      <c r="H593" s="124">
        <v>1032.9000000000001</v>
      </c>
      <c r="I593" s="124">
        <v>929.61</v>
      </c>
      <c r="J593" s="124">
        <v>929.61</v>
      </c>
      <c r="K593" s="95">
        <v>67</v>
      </c>
      <c r="L593" s="161">
        <v>3430026.2284275587</v>
      </c>
      <c r="M593" s="73">
        <v>0</v>
      </c>
      <c r="N593" s="73">
        <v>0</v>
      </c>
      <c r="O593" s="73">
        <v>0</v>
      </c>
      <c r="P593" s="161">
        <v>3430026.2284275587</v>
      </c>
      <c r="Q593" s="73">
        <f t="shared" si="49"/>
        <v>3689.7475591135621</v>
      </c>
      <c r="R593" s="73">
        <v>10160</v>
      </c>
      <c r="S593" s="162" t="s">
        <v>447</v>
      </c>
      <c r="T593" s="81"/>
      <c r="U593" s="81"/>
      <c r="V593" s="81"/>
    </row>
    <row r="594" spans="1:22" ht="25.5">
      <c r="A594" s="93">
        <v>212</v>
      </c>
      <c r="B594" s="178" t="s">
        <v>715</v>
      </c>
      <c r="C594" s="93">
        <v>1957</v>
      </c>
      <c r="D594" s="121">
        <v>2003</v>
      </c>
      <c r="E594" s="121" t="s">
        <v>39</v>
      </c>
      <c r="F594" s="121">
        <v>3</v>
      </c>
      <c r="G594" s="177">
        <v>4</v>
      </c>
      <c r="H594" s="124">
        <v>2259.6999999999998</v>
      </c>
      <c r="I594" s="124">
        <v>2033.73</v>
      </c>
      <c r="J594" s="124">
        <v>2033.73</v>
      </c>
      <c r="K594" s="95">
        <v>86</v>
      </c>
      <c r="L594" s="161">
        <v>5816872.8248320948</v>
      </c>
      <c r="M594" s="73">
        <v>0</v>
      </c>
      <c r="N594" s="73">
        <v>0</v>
      </c>
      <c r="O594" s="73">
        <v>0</v>
      </c>
      <c r="P594" s="161">
        <v>5816872.8248320948</v>
      </c>
      <c r="Q594" s="73">
        <f t="shared" si="49"/>
        <v>2860.199153689081</v>
      </c>
      <c r="R594" s="73">
        <v>7225</v>
      </c>
      <c r="S594" s="162" t="s">
        <v>447</v>
      </c>
      <c r="T594" s="81"/>
      <c r="U594" s="81"/>
      <c r="V594" s="81"/>
    </row>
    <row r="595" spans="1:22" ht="25.5">
      <c r="A595" s="93">
        <v>213</v>
      </c>
      <c r="B595" s="178" t="s">
        <v>734</v>
      </c>
      <c r="C595" s="93">
        <v>1959</v>
      </c>
      <c r="D595" s="121"/>
      <c r="E595" s="121" t="s">
        <v>39</v>
      </c>
      <c r="F595" s="121">
        <v>4</v>
      </c>
      <c r="G595" s="177">
        <v>3</v>
      </c>
      <c r="H595" s="124">
        <v>2693</v>
      </c>
      <c r="I595" s="124">
        <v>2423.7000000000003</v>
      </c>
      <c r="J595" s="124">
        <v>2423.7000000000003</v>
      </c>
      <c r="K595" s="95">
        <v>111</v>
      </c>
      <c r="L595" s="161">
        <v>5926423.5608134251</v>
      </c>
      <c r="M595" s="73">
        <v>0</v>
      </c>
      <c r="N595" s="73">
        <v>0</v>
      </c>
      <c r="O595" s="73">
        <v>0</v>
      </c>
      <c r="P595" s="161">
        <v>5926423.5608134251</v>
      </c>
      <c r="Q595" s="73">
        <f t="shared" si="49"/>
        <v>2445.1968316266139</v>
      </c>
      <c r="R595" s="73">
        <v>4402</v>
      </c>
      <c r="S595" s="162" t="s">
        <v>447</v>
      </c>
      <c r="T595" s="81"/>
      <c r="U595" s="81"/>
      <c r="V595" s="81"/>
    </row>
    <row r="596" spans="1:22">
      <c r="A596" s="93">
        <v>214</v>
      </c>
      <c r="B596" s="176" t="s">
        <v>704</v>
      </c>
      <c r="C596" s="93">
        <v>1955</v>
      </c>
      <c r="D596" s="121">
        <v>2008</v>
      </c>
      <c r="E596" s="121" t="s">
        <v>92</v>
      </c>
      <c r="F596" s="121">
        <v>3</v>
      </c>
      <c r="G596" s="177">
        <v>2</v>
      </c>
      <c r="H596" s="124">
        <v>816.6</v>
      </c>
      <c r="I596" s="124">
        <v>734.94</v>
      </c>
      <c r="J596" s="124">
        <v>734.94</v>
      </c>
      <c r="K596" s="95">
        <v>46</v>
      </c>
      <c r="L596" s="161">
        <v>2711743.0710949213</v>
      </c>
      <c r="M596" s="73">
        <v>0</v>
      </c>
      <c r="N596" s="73">
        <v>0</v>
      </c>
      <c r="O596" s="73">
        <v>0</v>
      </c>
      <c r="P596" s="161">
        <v>2711743.0710949213</v>
      </c>
      <c r="Q596" s="73">
        <f t="shared" si="49"/>
        <v>3689.7475591135617</v>
      </c>
      <c r="R596" s="73">
        <v>10160</v>
      </c>
      <c r="S596" s="162" t="s">
        <v>447</v>
      </c>
      <c r="T596" s="81"/>
      <c r="U596" s="81"/>
      <c r="V596" s="81"/>
    </row>
    <row r="597" spans="1:22" ht="25.5">
      <c r="A597" s="93">
        <v>215</v>
      </c>
      <c r="B597" s="178" t="s">
        <v>751</v>
      </c>
      <c r="C597" s="93">
        <v>1960</v>
      </c>
      <c r="D597" s="121"/>
      <c r="E597" s="121" t="s">
        <v>39</v>
      </c>
      <c r="F597" s="121">
        <v>4</v>
      </c>
      <c r="G597" s="177">
        <v>2</v>
      </c>
      <c r="H597" s="124">
        <v>1261.5</v>
      </c>
      <c r="I597" s="124">
        <v>1135.3499999999999</v>
      </c>
      <c r="J597" s="124">
        <v>1135.3499999999999</v>
      </c>
      <c r="K597" s="95">
        <v>76</v>
      </c>
      <c r="L597" s="161">
        <v>2835548.9140831791</v>
      </c>
      <c r="M597" s="73">
        <v>0</v>
      </c>
      <c r="N597" s="73">
        <v>0</v>
      </c>
      <c r="O597" s="73">
        <v>0</v>
      </c>
      <c r="P597" s="161">
        <v>2835548.9140831791</v>
      </c>
      <c r="Q597" s="73">
        <f t="shared" si="49"/>
        <v>2497.5108240482487</v>
      </c>
      <c r="R597" s="73">
        <v>5171</v>
      </c>
      <c r="S597" s="162" t="s">
        <v>447</v>
      </c>
      <c r="T597" s="81"/>
      <c r="U597" s="81"/>
      <c r="V597" s="81"/>
    </row>
    <row r="598" spans="1:22">
      <c r="A598" s="93">
        <v>216</v>
      </c>
      <c r="B598" s="178" t="s">
        <v>794</v>
      </c>
      <c r="C598" s="93">
        <v>1961</v>
      </c>
      <c r="D598" s="121"/>
      <c r="E598" s="121" t="s">
        <v>795</v>
      </c>
      <c r="F598" s="121">
        <v>4</v>
      </c>
      <c r="G598" s="177">
        <v>3</v>
      </c>
      <c r="H598" s="124">
        <v>1951.5</v>
      </c>
      <c r="I598" s="124">
        <v>1756.3500000000001</v>
      </c>
      <c r="J598" s="124">
        <v>1756.3500000000001</v>
      </c>
      <c r="K598" s="95">
        <v>102</v>
      </c>
      <c r="L598" s="161">
        <v>4294621.4552274039</v>
      </c>
      <c r="M598" s="73">
        <v>0</v>
      </c>
      <c r="N598" s="73">
        <v>0</v>
      </c>
      <c r="O598" s="73">
        <v>0</v>
      </c>
      <c r="P598" s="161">
        <v>4294621.4552274039</v>
      </c>
      <c r="Q598" s="73">
        <f t="shared" si="49"/>
        <v>2445.1968316266139</v>
      </c>
      <c r="R598" s="73">
        <v>4402</v>
      </c>
      <c r="S598" s="162" t="s">
        <v>447</v>
      </c>
      <c r="T598" s="81"/>
      <c r="U598" s="81"/>
      <c r="V598" s="81"/>
    </row>
    <row r="599" spans="1:22" ht="25.5">
      <c r="A599" s="93">
        <v>217</v>
      </c>
      <c r="B599" s="178" t="s">
        <v>722</v>
      </c>
      <c r="C599" s="93">
        <v>1958</v>
      </c>
      <c r="D599" s="121">
        <v>2006</v>
      </c>
      <c r="E599" s="121" t="s">
        <v>39</v>
      </c>
      <c r="F599" s="121">
        <v>4</v>
      </c>
      <c r="G599" s="177">
        <v>4</v>
      </c>
      <c r="H599" s="124">
        <v>2097.4</v>
      </c>
      <c r="I599" s="124">
        <v>1887.66</v>
      </c>
      <c r="J599" s="124">
        <v>1887.66</v>
      </c>
      <c r="K599" s="95">
        <v>101</v>
      </c>
      <c r="L599" s="161">
        <v>6778626.2670958135</v>
      </c>
      <c r="M599" s="73">
        <v>0</v>
      </c>
      <c r="N599" s="73">
        <v>0</v>
      </c>
      <c r="O599" s="73">
        <v>0</v>
      </c>
      <c r="P599" s="161">
        <v>6778626.2670958135</v>
      </c>
      <c r="Q599" s="73">
        <f t="shared" si="49"/>
        <v>3591.0207702106381</v>
      </c>
      <c r="R599" s="73">
        <v>7747</v>
      </c>
      <c r="S599" s="162" t="s">
        <v>447</v>
      </c>
      <c r="T599" s="81"/>
      <c r="U599" s="81"/>
      <c r="V599" s="81"/>
    </row>
    <row r="600" spans="1:22" ht="25.5">
      <c r="A600" s="93">
        <v>218</v>
      </c>
      <c r="B600" s="178" t="s">
        <v>752</v>
      </c>
      <c r="C600" s="93">
        <v>1960</v>
      </c>
      <c r="D600" s="121">
        <v>2005</v>
      </c>
      <c r="E600" s="121" t="s">
        <v>39</v>
      </c>
      <c r="F600" s="121">
        <v>4</v>
      </c>
      <c r="G600" s="177">
        <v>2</v>
      </c>
      <c r="H600" s="124">
        <v>1329</v>
      </c>
      <c r="I600" s="124">
        <v>1196.0999999999999</v>
      </c>
      <c r="J600" s="124">
        <v>1196.0999999999999</v>
      </c>
      <c r="K600" s="95">
        <v>60</v>
      </c>
      <c r="L600" s="161">
        <v>4192445.0738229635</v>
      </c>
      <c r="M600" s="73">
        <v>0</v>
      </c>
      <c r="N600" s="73">
        <v>0</v>
      </c>
      <c r="O600" s="73">
        <v>0</v>
      </c>
      <c r="P600" s="161">
        <v>4192445.0738229635</v>
      </c>
      <c r="Q600" s="73">
        <f t="shared" si="49"/>
        <v>3505.0957895016836</v>
      </c>
      <c r="R600" s="73">
        <v>7620</v>
      </c>
      <c r="S600" s="162" t="s">
        <v>447</v>
      </c>
      <c r="T600" s="81"/>
      <c r="U600" s="81"/>
      <c r="V600" s="81"/>
    </row>
    <row r="601" spans="1:22" ht="25.5">
      <c r="A601" s="93">
        <v>219</v>
      </c>
      <c r="B601" s="178" t="s">
        <v>723</v>
      </c>
      <c r="C601" s="93">
        <v>1958</v>
      </c>
      <c r="D601" s="121"/>
      <c r="E601" s="121" t="s">
        <v>39</v>
      </c>
      <c r="F601" s="121">
        <v>4</v>
      </c>
      <c r="G601" s="177">
        <v>4</v>
      </c>
      <c r="H601" s="124">
        <v>2115.5</v>
      </c>
      <c r="I601" s="124">
        <v>1903.95</v>
      </c>
      <c r="J601" s="124">
        <v>1903.95</v>
      </c>
      <c r="K601" s="95">
        <v>88</v>
      </c>
      <c r="L601" s="161">
        <v>6837123.995442545</v>
      </c>
      <c r="M601" s="73">
        <v>0</v>
      </c>
      <c r="N601" s="73">
        <v>0</v>
      </c>
      <c r="O601" s="73">
        <v>0</v>
      </c>
      <c r="P601" s="161">
        <v>6837123.995442545</v>
      </c>
      <c r="Q601" s="73">
        <f t="shared" ref="Q601:Q664" si="50">L601/I601</f>
        <v>3591.0207702106381</v>
      </c>
      <c r="R601" s="73">
        <v>7747</v>
      </c>
      <c r="S601" s="162" t="s">
        <v>447</v>
      </c>
      <c r="T601" s="81"/>
      <c r="U601" s="81"/>
      <c r="V601" s="81"/>
    </row>
    <row r="602" spans="1:22" ht="25.5">
      <c r="A602" s="93">
        <v>220</v>
      </c>
      <c r="B602" s="176" t="s">
        <v>705</v>
      </c>
      <c r="C602" s="93">
        <v>1955</v>
      </c>
      <c r="D602" s="121"/>
      <c r="E602" s="121" t="s">
        <v>39</v>
      </c>
      <c r="F602" s="121">
        <v>4</v>
      </c>
      <c r="G602" s="177">
        <v>3</v>
      </c>
      <c r="H602" s="124">
        <v>3492.6</v>
      </c>
      <c r="I602" s="124">
        <v>3143.34</v>
      </c>
      <c r="J602" s="124">
        <v>3143.34</v>
      </c>
      <c r="K602" s="95">
        <v>163</v>
      </c>
      <c r="L602" s="161">
        <v>7686085.0087252008</v>
      </c>
      <c r="M602" s="73">
        <v>0</v>
      </c>
      <c r="N602" s="73">
        <v>0</v>
      </c>
      <c r="O602" s="73">
        <v>0</v>
      </c>
      <c r="P602" s="161">
        <v>7686085.0087252008</v>
      </c>
      <c r="Q602" s="73">
        <f t="shared" si="50"/>
        <v>2445.1968316266139</v>
      </c>
      <c r="R602" s="73">
        <v>4402</v>
      </c>
      <c r="S602" s="162" t="s">
        <v>447</v>
      </c>
      <c r="T602" s="81"/>
      <c r="U602" s="81"/>
      <c r="V602" s="81"/>
    </row>
    <row r="603" spans="1:22" ht="25.5">
      <c r="A603" s="93">
        <v>221</v>
      </c>
      <c r="B603" s="176" t="s">
        <v>708</v>
      </c>
      <c r="C603" s="93">
        <v>1956</v>
      </c>
      <c r="D603" s="121"/>
      <c r="E603" s="121" t="s">
        <v>39</v>
      </c>
      <c r="F603" s="121">
        <v>2</v>
      </c>
      <c r="G603" s="177">
        <v>3</v>
      </c>
      <c r="H603" s="124">
        <v>1034</v>
      </c>
      <c r="I603" s="124">
        <v>930.6</v>
      </c>
      <c r="J603" s="124">
        <v>930.6</v>
      </c>
      <c r="K603" s="95">
        <v>44</v>
      </c>
      <c r="L603" s="161">
        <v>3353717.2914633281</v>
      </c>
      <c r="M603" s="73">
        <v>0</v>
      </c>
      <c r="N603" s="73">
        <v>0</v>
      </c>
      <c r="O603" s="73">
        <v>0</v>
      </c>
      <c r="P603" s="161">
        <v>3353717.2914633281</v>
      </c>
      <c r="Q603" s="73">
        <f t="shared" si="50"/>
        <v>3603.8225784046076</v>
      </c>
      <c r="R603" s="73">
        <v>9981</v>
      </c>
      <c r="S603" s="162" t="s">
        <v>447</v>
      </c>
      <c r="T603" s="81"/>
      <c r="U603" s="81"/>
      <c r="V603" s="81"/>
    </row>
    <row r="604" spans="1:22" ht="25.5">
      <c r="A604" s="93">
        <v>222</v>
      </c>
      <c r="B604" s="178" t="s">
        <v>753</v>
      </c>
      <c r="C604" s="93">
        <v>1960</v>
      </c>
      <c r="D604" s="121"/>
      <c r="E604" s="121" t="s">
        <v>39</v>
      </c>
      <c r="F604" s="121">
        <v>4</v>
      </c>
      <c r="G604" s="177">
        <v>4</v>
      </c>
      <c r="H604" s="124">
        <v>2760</v>
      </c>
      <c r="I604" s="124">
        <v>2484</v>
      </c>
      <c r="J604" s="124">
        <v>2484</v>
      </c>
      <c r="K604" s="95">
        <v>108</v>
      </c>
      <c r="L604" s="161">
        <v>8706657.9411221836</v>
      </c>
      <c r="M604" s="73">
        <v>0</v>
      </c>
      <c r="N604" s="73">
        <v>0</v>
      </c>
      <c r="O604" s="73">
        <v>0</v>
      </c>
      <c r="P604" s="161">
        <v>8706657.9411221836</v>
      </c>
      <c r="Q604" s="73">
        <f t="shared" si="50"/>
        <v>3505.0957895016841</v>
      </c>
      <c r="R604" s="73">
        <v>7620</v>
      </c>
      <c r="S604" s="162" t="s">
        <v>447</v>
      </c>
      <c r="T604" s="81"/>
      <c r="U604" s="81"/>
      <c r="V604" s="81"/>
    </row>
    <row r="605" spans="1:22" ht="25.5">
      <c r="A605" s="93">
        <v>223</v>
      </c>
      <c r="B605" s="178" t="s">
        <v>735</v>
      </c>
      <c r="C605" s="93">
        <v>1959</v>
      </c>
      <c r="D605" s="121">
        <v>2008</v>
      </c>
      <c r="E605" s="121" t="s">
        <v>39</v>
      </c>
      <c r="F605" s="121">
        <v>4</v>
      </c>
      <c r="G605" s="177">
        <v>2</v>
      </c>
      <c r="H605" s="124">
        <v>1332.5</v>
      </c>
      <c r="I605" s="124">
        <v>1199.25</v>
      </c>
      <c r="J605" s="124">
        <v>1199.25</v>
      </c>
      <c r="K605" s="95">
        <v>55</v>
      </c>
      <c r="L605" s="161">
        <v>4203486.1255598944</v>
      </c>
      <c r="M605" s="73">
        <v>0</v>
      </c>
      <c r="N605" s="73">
        <v>0</v>
      </c>
      <c r="O605" s="73">
        <v>0</v>
      </c>
      <c r="P605" s="161">
        <v>4203486.1255598944</v>
      </c>
      <c r="Q605" s="73">
        <f t="shared" si="50"/>
        <v>3505.0957895016841</v>
      </c>
      <c r="R605" s="73">
        <v>7620</v>
      </c>
      <c r="S605" s="162" t="s">
        <v>447</v>
      </c>
      <c r="T605" s="81"/>
      <c r="U605" s="81"/>
      <c r="V605" s="81"/>
    </row>
    <row r="606" spans="1:22" ht="25.5">
      <c r="A606" s="93">
        <v>224</v>
      </c>
      <c r="B606" s="178" t="s">
        <v>754</v>
      </c>
      <c r="C606" s="93">
        <v>1960</v>
      </c>
      <c r="D606" s="121"/>
      <c r="E606" s="121" t="s">
        <v>39</v>
      </c>
      <c r="F606" s="121">
        <v>4</v>
      </c>
      <c r="G606" s="177">
        <v>2</v>
      </c>
      <c r="H606" s="124">
        <v>1319.6</v>
      </c>
      <c r="I606" s="124">
        <v>1187.6400000000001</v>
      </c>
      <c r="J606" s="124">
        <v>1187.6400000000001</v>
      </c>
      <c r="K606" s="95">
        <v>65</v>
      </c>
      <c r="L606" s="161">
        <v>4162791.9634437799</v>
      </c>
      <c r="M606" s="73">
        <v>0</v>
      </c>
      <c r="N606" s="73">
        <v>0</v>
      </c>
      <c r="O606" s="73">
        <v>0</v>
      </c>
      <c r="P606" s="161">
        <v>4162791.9634437799</v>
      </c>
      <c r="Q606" s="73">
        <f t="shared" si="50"/>
        <v>3505.0957895016836</v>
      </c>
      <c r="R606" s="73">
        <v>7620</v>
      </c>
      <c r="S606" s="162" t="s">
        <v>447</v>
      </c>
      <c r="T606" s="81"/>
      <c r="U606" s="81"/>
      <c r="V606" s="81"/>
    </row>
    <row r="607" spans="1:22" ht="25.5">
      <c r="A607" s="93">
        <v>225</v>
      </c>
      <c r="B607" s="178" t="s">
        <v>755</v>
      </c>
      <c r="C607" s="93">
        <v>1960</v>
      </c>
      <c r="D607" s="121"/>
      <c r="E607" s="121" t="s">
        <v>39</v>
      </c>
      <c r="F607" s="121">
        <v>4</v>
      </c>
      <c r="G607" s="177">
        <v>3</v>
      </c>
      <c r="H607" s="124">
        <v>2619.8000000000002</v>
      </c>
      <c r="I607" s="124">
        <v>2357.8200000000002</v>
      </c>
      <c r="J607" s="124">
        <v>2357.8200000000002</v>
      </c>
      <c r="K607" s="95">
        <v>110</v>
      </c>
      <c r="L607" s="161">
        <v>8264384.9544028612</v>
      </c>
      <c r="M607" s="73">
        <v>0</v>
      </c>
      <c r="N607" s="73">
        <v>0</v>
      </c>
      <c r="O607" s="73">
        <v>0</v>
      </c>
      <c r="P607" s="161">
        <v>8264384.9544028612</v>
      </c>
      <c r="Q607" s="73">
        <f t="shared" si="50"/>
        <v>3505.0957895016841</v>
      </c>
      <c r="R607" s="73">
        <v>7620</v>
      </c>
      <c r="S607" s="162" t="s">
        <v>447</v>
      </c>
      <c r="T607" s="81"/>
      <c r="U607" s="81"/>
      <c r="V607" s="81"/>
    </row>
    <row r="608" spans="1:22" ht="25.5">
      <c r="A608" s="93">
        <v>226</v>
      </c>
      <c r="B608" s="178" t="s">
        <v>756</v>
      </c>
      <c r="C608" s="93">
        <v>1960</v>
      </c>
      <c r="D608" s="121"/>
      <c r="E608" s="121" t="s">
        <v>39</v>
      </c>
      <c r="F608" s="121">
        <v>4</v>
      </c>
      <c r="G608" s="177">
        <v>2</v>
      </c>
      <c r="H608" s="124">
        <v>1222.9000000000001</v>
      </c>
      <c r="I608" s="124">
        <v>1100.6099999999999</v>
      </c>
      <c r="J608" s="124">
        <v>1100.6099999999999</v>
      </c>
      <c r="K608" s="95">
        <v>56</v>
      </c>
      <c r="L608" s="161">
        <v>3857743.4768834477</v>
      </c>
      <c r="M608" s="73">
        <v>0</v>
      </c>
      <c r="N608" s="73">
        <v>0</v>
      </c>
      <c r="O608" s="73">
        <v>0</v>
      </c>
      <c r="P608" s="161">
        <v>3857743.4768834477</v>
      </c>
      <c r="Q608" s="73">
        <f t="shared" si="50"/>
        <v>3505.0957895016836</v>
      </c>
      <c r="R608" s="73">
        <v>7620</v>
      </c>
      <c r="S608" s="162" t="s">
        <v>447</v>
      </c>
      <c r="T608" s="81"/>
      <c r="U608" s="81"/>
      <c r="V608" s="81"/>
    </row>
    <row r="609" spans="1:22" ht="25.5">
      <c r="A609" s="93">
        <v>227</v>
      </c>
      <c r="B609" s="178" t="s">
        <v>796</v>
      </c>
      <c r="C609" s="93">
        <v>1961</v>
      </c>
      <c r="D609" s="121">
        <v>2008</v>
      </c>
      <c r="E609" s="121" t="s">
        <v>39</v>
      </c>
      <c r="F609" s="121">
        <v>2</v>
      </c>
      <c r="G609" s="177">
        <v>2</v>
      </c>
      <c r="H609" s="124">
        <v>647.79999999999995</v>
      </c>
      <c r="I609" s="124">
        <v>583.02</v>
      </c>
      <c r="J609" s="124">
        <v>583.02</v>
      </c>
      <c r="K609" s="95">
        <v>33</v>
      </c>
      <c r="L609" s="161">
        <v>1362819.4505392069</v>
      </c>
      <c r="M609" s="73">
        <v>0</v>
      </c>
      <c r="N609" s="73">
        <v>0</v>
      </c>
      <c r="O609" s="73">
        <v>0</v>
      </c>
      <c r="P609" s="161">
        <v>1362819.4505392069</v>
      </c>
      <c r="Q609" s="73">
        <f t="shared" si="50"/>
        <v>2337.5174960365116</v>
      </c>
      <c r="R609" s="73">
        <v>7292</v>
      </c>
      <c r="S609" s="162" t="s">
        <v>447</v>
      </c>
      <c r="T609" s="81"/>
      <c r="U609" s="81"/>
      <c r="V609" s="81"/>
    </row>
    <row r="610" spans="1:22" ht="25.5">
      <c r="A610" s="93">
        <v>228</v>
      </c>
      <c r="B610" s="178" t="s">
        <v>797</v>
      </c>
      <c r="C610" s="93">
        <v>1961</v>
      </c>
      <c r="D610" s="121">
        <v>2006</v>
      </c>
      <c r="E610" s="121" t="s">
        <v>39</v>
      </c>
      <c r="F610" s="121">
        <v>2</v>
      </c>
      <c r="G610" s="177">
        <v>3</v>
      </c>
      <c r="H610" s="124">
        <v>984.3</v>
      </c>
      <c r="I610" s="124">
        <v>885.87</v>
      </c>
      <c r="J610" s="124">
        <v>885.87</v>
      </c>
      <c r="K610" s="95">
        <v>44</v>
      </c>
      <c r="L610" s="161">
        <v>3192518.3075312902</v>
      </c>
      <c r="M610" s="73">
        <v>0</v>
      </c>
      <c r="N610" s="73">
        <v>0</v>
      </c>
      <c r="O610" s="73">
        <v>0</v>
      </c>
      <c r="P610" s="161">
        <v>3192518.3075312902</v>
      </c>
      <c r="Q610" s="73">
        <f t="shared" si="50"/>
        <v>3603.8225784046081</v>
      </c>
      <c r="R610" s="73">
        <v>9981</v>
      </c>
      <c r="S610" s="162" t="s">
        <v>447</v>
      </c>
      <c r="T610" s="81"/>
      <c r="U610" s="81"/>
      <c r="V610" s="81"/>
    </row>
    <row r="611" spans="1:22" ht="25.5">
      <c r="A611" s="93">
        <v>229</v>
      </c>
      <c r="B611" s="178" t="s">
        <v>741</v>
      </c>
      <c r="C611" s="93">
        <v>1960</v>
      </c>
      <c r="D611" s="121">
        <v>2013</v>
      </c>
      <c r="E611" s="121" t="s">
        <v>39</v>
      </c>
      <c r="F611" s="121">
        <v>4</v>
      </c>
      <c r="G611" s="177">
        <v>4</v>
      </c>
      <c r="H611" s="124">
        <v>3234.03</v>
      </c>
      <c r="I611" s="124">
        <v>3026.33</v>
      </c>
      <c r="J611" s="124">
        <v>3026.33</v>
      </c>
      <c r="K611" s="95">
        <v>101</v>
      </c>
      <c r="L611" s="161">
        <v>8271636.3154483149</v>
      </c>
      <c r="M611" s="73">
        <v>0</v>
      </c>
      <c r="N611" s="73">
        <v>0</v>
      </c>
      <c r="O611" s="73">
        <v>0</v>
      </c>
      <c r="P611" s="161">
        <v>8271636.3154483149</v>
      </c>
      <c r="Q611" s="73">
        <f t="shared" si="50"/>
        <v>2733.2235134464236</v>
      </c>
      <c r="R611" s="73">
        <v>7027</v>
      </c>
      <c r="S611" s="162" t="s">
        <v>447</v>
      </c>
      <c r="T611" s="81"/>
      <c r="U611" s="81"/>
      <c r="V611" s="81"/>
    </row>
    <row r="612" spans="1:22" ht="25.5">
      <c r="A612" s="93">
        <v>230</v>
      </c>
      <c r="B612" s="178" t="s">
        <v>762</v>
      </c>
      <c r="C612" s="93">
        <v>1961</v>
      </c>
      <c r="D612" s="121"/>
      <c r="E612" s="121" t="s">
        <v>39</v>
      </c>
      <c r="F612" s="121">
        <v>5</v>
      </c>
      <c r="G612" s="177">
        <v>4</v>
      </c>
      <c r="H612" s="124">
        <v>3511.9</v>
      </c>
      <c r="I612" s="124">
        <v>3218.6</v>
      </c>
      <c r="J612" s="124">
        <v>3218.6</v>
      </c>
      <c r="K612" s="95">
        <v>138</v>
      </c>
      <c r="L612" s="161">
        <v>8295618.2716521192</v>
      </c>
      <c r="M612" s="73">
        <v>0</v>
      </c>
      <c r="N612" s="73">
        <v>0</v>
      </c>
      <c r="O612" s="73">
        <v>0</v>
      </c>
      <c r="P612" s="161">
        <v>8295618.2716521192</v>
      </c>
      <c r="Q612" s="73">
        <f t="shared" si="50"/>
        <v>2577.3995748623997</v>
      </c>
      <c r="R612" s="73">
        <v>4672</v>
      </c>
      <c r="S612" s="162" t="s">
        <v>447</v>
      </c>
      <c r="T612" s="81"/>
      <c r="U612" s="81"/>
      <c r="V612" s="81"/>
    </row>
    <row r="613" spans="1:22" ht="25.5">
      <c r="A613" s="93">
        <v>231</v>
      </c>
      <c r="B613" s="178" t="s">
        <v>736</v>
      </c>
      <c r="C613" s="93">
        <v>1959</v>
      </c>
      <c r="D613" s="121"/>
      <c r="E613" s="121" t="s">
        <v>39</v>
      </c>
      <c r="F613" s="121">
        <v>4</v>
      </c>
      <c r="G613" s="177">
        <v>2</v>
      </c>
      <c r="H613" s="124">
        <v>1327.4</v>
      </c>
      <c r="I613" s="124">
        <v>1194.6600000000001</v>
      </c>
      <c r="J613" s="124">
        <v>1194.6600000000001</v>
      </c>
      <c r="K613" s="95">
        <v>49</v>
      </c>
      <c r="L613" s="161">
        <v>4187397.7358860821</v>
      </c>
      <c r="M613" s="73">
        <v>0</v>
      </c>
      <c r="N613" s="73">
        <v>0</v>
      </c>
      <c r="O613" s="73">
        <v>0</v>
      </c>
      <c r="P613" s="161">
        <v>4187397.7358860821</v>
      </c>
      <c r="Q613" s="73">
        <f t="shared" si="50"/>
        <v>3505.0957895016841</v>
      </c>
      <c r="R613" s="73">
        <v>7620</v>
      </c>
      <c r="S613" s="162" t="s">
        <v>447</v>
      </c>
      <c r="T613" s="81"/>
      <c r="U613" s="81"/>
      <c r="V613" s="81"/>
    </row>
    <row r="614" spans="1:22" ht="25.5">
      <c r="A614" s="93">
        <v>232</v>
      </c>
      <c r="B614" s="178" t="s">
        <v>724</v>
      </c>
      <c r="C614" s="93">
        <v>1958</v>
      </c>
      <c r="D614" s="121"/>
      <c r="E614" s="121" t="s">
        <v>39</v>
      </c>
      <c r="F614" s="121">
        <v>3</v>
      </c>
      <c r="G614" s="177">
        <v>2</v>
      </c>
      <c r="H614" s="124">
        <v>735</v>
      </c>
      <c r="I614" s="124">
        <v>661.5</v>
      </c>
      <c r="J614" s="124">
        <v>661.5</v>
      </c>
      <c r="K614" s="95">
        <v>33</v>
      </c>
      <c r="L614" s="161">
        <v>2383928.6356146485</v>
      </c>
      <c r="M614" s="73">
        <v>0</v>
      </c>
      <c r="N614" s="73">
        <v>0</v>
      </c>
      <c r="O614" s="73">
        <v>0</v>
      </c>
      <c r="P614" s="161">
        <v>2383928.6356146485</v>
      </c>
      <c r="Q614" s="73">
        <f t="shared" si="50"/>
        <v>3603.8225784046085</v>
      </c>
      <c r="R614" s="73">
        <v>9981</v>
      </c>
      <c r="S614" s="162" t="s">
        <v>447</v>
      </c>
      <c r="T614" s="81"/>
      <c r="U614" s="81"/>
      <c r="V614" s="81"/>
    </row>
    <row r="615" spans="1:22" ht="25.5">
      <c r="A615" s="93">
        <v>233</v>
      </c>
      <c r="B615" s="178" t="s">
        <v>725</v>
      </c>
      <c r="C615" s="93">
        <v>1958</v>
      </c>
      <c r="D615" s="121">
        <v>2007</v>
      </c>
      <c r="E615" s="121" t="s">
        <v>39</v>
      </c>
      <c r="F615" s="121">
        <v>3</v>
      </c>
      <c r="G615" s="177">
        <v>4</v>
      </c>
      <c r="H615" s="124">
        <v>1458.4</v>
      </c>
      <c r="I615" s="124">
        <v>1312.56</v>
      </c>
      <c r="J615" s="124">
        <v>1312.56</v>
      </c>
      <c r="K615" s="95">
        <v>65</v>
      </c>
      <c r="L615" s="161">
        <v>4730233.3635107521</v>
      </c>
      <c r="M615" s="73">
        <v>0</v>
      </c>
      <c r="N615" s="73">
        <v>0</v>
      </c>
      <c r="O615" s="73">
        <v>0</v>
      </c>
      <c r="P615" s="161">
        <v>4730233.3635107521</v>
      </c>
      <c r="Q615" s="73">
        <f t="shared" si="50"/>
        <v>3603.8225784046081</v>
      </c>
      <c r="R615" s="73">
        <v>9981</v>
      </c>
      <c r="S615" s="162" t="s">
        <v>447</v>
      </c>
      <c r="T615" s="81"/>
      <c r="U615" s="81"/>
      <c r="V615" s="81"/>
    </row>
    <row r="616" spans="1:22" ht="25.5">
      <c r="A616" s="93">
        <v>234</v>
      </c>
      <c r="B616" s="178" t="s">
        <v>777</v>
      </c>
      <c r="C616" s="93">
        <v>1961</v>
      </c>
      <c r="D616" s="121"/>
      <c r="E616" s="121" t="s">
        <v>39</v>
      </c>
      <c r="F616" s="121">
        <v>2</v>
      </c>
      <c r="G616" s="177">
        <v>2</v>
      </c>
      <c r="H616" s="124">
        <v>632.70000000000005</v>
      </c>
      <c r="I616" s="124">
        <v>569.42999999999995</v>
      </c>
      <c r="J616" s="124">
        <v>569.42999999999995</v>
      </c>
      <c r="K616" s="95">
        <v>31</v>
      </c>
      <c r="L616" s="161">
        <v>2101052.9525860352</v>
      </c>
      <c r="M616" s="73">
        <v>0</v>
      </c>
      <c r="N616" s="73">
        <v>0</v>
      </c>
      <c r="O616" s="73">
        <v>0</v>
      </c>
      <c r="P616" s="161">
        <v>2101052.9525860352</v>
      </c>
      <c r="Q616" s="73">
        <f t="shared" si="50"/>
        <v>3689.7475591135617</v>
      </c>
      <c r="R616" s="73">
        <v>10160</v>
      </c>
      <c r="S616" s="162" t="s">
        <v>447</v>
      </c>
      <c r="T616" s="81"/>
      <c r="U616" s="81"/>
      <c r="V616" s="81"/>
    </row>
    <row r="617" spans="1:22" ht="25.5">
      <c r="A617" s="93">
        <v>235</v>
      </c>
      <c r="B617" s="178" t="s">
        <v>778</v>
      </c>
      <c r="C617" s="93">
        <v>1961</v>
      </c>
      <c r="D617" s="121"/>
      <c r="E617" s="121" t="s">
        <v>39</v>
      </c>
      <c r="F617" s="121">
        <v>2</v>
      </c>
      <c r="G617" s="177">
        <v>2</v>
      </c>
      <c r="H617" s="124">
        <v>629.70000000000005</v>
      </c>
      <c r="I617" s="124">
        <v>566.73</v>
      </c>
      <c r="J617" s="124">
        <v>566.73</v>
      </c>
      <c r="K617" s="95">
        <v>27</v>
      </c>
      <c r="L617" s="161">
        <v>2042394.3698592433</v>
      </c>
      <c r="M617" s="73">
        <v>0</v>
      </c>
      <c r="N617" s="73">
        <v>0</v>
      </c>
      <c r="O617" s="73">
        <v>0</v>
      </c>
      <c r="P617" s="161">
        <v>2042394.3698592433</v>
      </c>
      <c r="Q617" s="73">
        <f t="shared" si="50"/>
        <v>3603.8225784046076</v>
      </c>
      <c r="R617" s="73">
        <v>9981</v>
      </c>
      <c r="S617" s="162" t="s">
        <v>447</v>
      </c>
      <c r="T617" s="81"/>
      <c r="U617" s="81"/>
      <c r="V617" s="81"/>
    </row>
    <row r="618" spans="1:22" ht="25.5">
      <c r="A618" s="93">
        <v>236</v>
      </c>
      <c r="B618" s="178" t="s">
        <v>779</v>
      </c>
      <c r="C618" s="93">
        <v>1961</v>
      </c>
      <c r="D618" s="121"/>
      <c r="E618" s="121" t="s">
        <v>39</v>
      </c>
      <c r="F618" s="121">
        <v>2</v>
      </c>
      <c r="G618" s="177">
        <v>2</v>
      </c>
      <c r="H618" s="124">
        <v>635.79999999999995</v>
      </c>
      <c r="I618" s="124">
        <v>572.22</v>
      </c>
      <c r="J618" s="124">
        <v>572.22</v>
      </c>
      <c r="K618" s="95">
        <v>31</v>
      </c>
      <c r="L618" s="161">
        <v>2062179.3558146844</v>
      </c>
      <c r="M618" s="73">
        <v>0</v>
      </c>
      <c r="N618" s="73">
        <v>0</v>
      </c>
      <c r="O618" s="73">
        <v>0</v>
      </c>
      <c r="P618" s="161">
        <v>2062179.3558146844</v>
      </c>
      <c r="Q618" s="73">
        <f t="shared" si="50"/>
        <v>3603.8225784046072</v>
      </c>
      <c r="R618" s="73">
        <v>9981</v>
      </c>
      <c r="S618" s="162" t="s">
        <v>447</v>
      </c>
      <c r="T618" s="81"/>
      <c r="U618" s="81"/>
      <c r="V618" s="81"/>
    </row>
    <row r="619" spans="1:22" ht="25.5">
      <c r="A619" s="93">
        <v>237</v>
      </c>
      <c r="B619" s="178" t="s">
        <v>780</v>
      </c>
      <c r="C619" s="93">
        <v>1961</v>
      </c>
      <c r="D619" s="121"/>
      <c r="E619" s="121" t="s">
        <v>39</v>
      </c>
      <c r="F619" s="121">
        <v>2</v>
      </c>
      <c r="G619" s="177">
        <v>2</v>
      </c>
      <c r="H619" s="124">
        <v>625.70000000000005</v>
      </c>
      <c r="I619" s="124">
        <v>563.13</v>
      </c>
      <c r="J619" s="124">
        <v>563.13</v>
      </c>
      <c r="K619" s="95">
        <v>35</v>
      </c>
      <c r="L619" s="161">
        <v>2029420.6085769869</v>
      </c>
      <c r="M619" s="73">
        <v>0</v>
      </c>
      <c r="N619" s="73">
        <v>0</v>
      </c>
      <c r="O619" s="73">
        <v>0</v>
      </c>
      <c r="P619" s="161">
        <v>2029420.6085769869</v>
      </c>
      <c r="Q619" s="73">
        <f t="shared" si="50"/>
        <v>3603.8225784046081</v>
      </c>
      <c r="R619" s="73">
        <v>9981</v>
      </c>
      <c r="S619" s="162" t="s">
        <v>447</v>
      </c>
      <c r="T619" s="81"/>
      <c r="U619" s="81"/>
      <c r="V619" s="81"/>
    </row>
    <row r="620" spans="1:22" ht="25.5">
      <c r="A620" s="93">
        <v>238</v>
      </c>
      <c r="B620" s="178" t="s">
        <v>781</v>
      </c>
      <c r="C620" s="93">
        <v>1961</v>
      </c>
      <c r="D620" s="121"/>
      <c r="E620" s="121" t="s">
        <v>39</v>
      </c>
      <c r="F620" s="121">
        <v>2</v>
      </c>
      <c r="G620" s="177">
        <v>2</v>
      </c>
      <c r="H620" s="124">
        <v>618.70000000000005</v>
      </c>
      <c r="I620" s="124">
        <v>556.83000000000004</v>
      </c>
      <c r="J620" s="124">
        <v>556.83000000000004</v>
      </c>
      <c r="K620" s="95">
        <v>43</v>
      </c>
      <c r="L620" s="161">
        <v>2006716.526333038</v>
      </c>
      <c r="M620" s="73">
        <v>0</v>
      </c>
      <c r="N620" s="73">
        <v>0</v>
      </c>
      <c r="O620" s="73">
        <v>0</v>
      </c>
      <c r="P620" s="161">
        <v>2006716.526333038</v>
      </c>
      <c r="Q620" s="73">
        <f t="shared" si="50"/>
        <v>3603.8225784046081</v>
      </c>
      <c r="R620" s="73">
        <v>9981</v>
      </c>
      <c r="S620" s="162" t="s">
        <v>447</v>
      </c>
      <c r="T620" s="81"/>
      <c r="U620" s="81"/>
      <c r="V620" s="81"/>
    </row>
    <row r="621" spans="1:22" ht="25.5">
      <c r="A621" s="93">
        <v>239</v>
      </c>
      <c r="B621" s="178" t="s">
        <v>782</v>
      </c>
      <c r="C621" s="93">
        <v>1961</v>
      </c>
      <c r="D621" s="121"/>
      <c r="E621" s="121" t="s">
        <v>39</v>
      </c>
      <c r="F621" s="121">
        <v>2</v>
      </c>
      <c r="G621" s="177">
        <v>2</v>
      </c>
      <c r="H621" s="124">
        <v>618</v>
      </c>
      <c r="I621" s="124">
        <v>556.20000000000005</v>
      </c>
      <c r="J621" s="124">
        <v>556.20000000000005</v>
      </c>
      <c r="K621" s="95">
        <v>31</v>
      </c>
      <c r="L621" s="161">
        <v>1446687.752391157</v>
      </c>
      <c r="M621" s="73">
        <v>0</v>
      </c>
      <c r="N621" s="73">
        <v>0</v>
      </c>
      <c r="O621" s="73">
        <v>0</v>
      </c>
      <c r="P621" s="161">
        <v>1446687.752391157</v>
      </c>
      <c r="Q621" s="73">
        <f t="shared" si="50"/>
        <v>2601.0207702106381</v>
      </c>
      <c r="R621" s="73">
        <v>8049</v>
      </c>
      <c r="S621" s="162" t="s">
        <v>447</v>
      </c>
      <c r="T621" s="81"/>
      <c r="U621" s="81"/>
      <c r="V621" s="81"/>
    </row>
    <row r="622" spans="1:22" ht="25.5">
      <c r="A622" s="93">
        <v>240</v>
      </c>
      <c r="B622" s="178" t="s">
        <v>783</v>
      </c>
      <c r="C622" s="93">
        <v>1961</v>
      </c>
      <c r="D622" s="121">
        <v>2009</v>
      </c>
      <c r="E622" s="121" t="s">
        <v>39</v>
      </c>
      <c r="F622" s="121">
        <v>2</v>
      </c>
      <c r="G622" s="177">
        <v>2</v>
      </c>
      <c r="H622" s="124">
        <v>629.4</v>
      </c>
      <c r="I622" s="124">
        <v>566.46</v>
      </c>
      <c r="J622" s="124">
        <v>566.46</v>
      </c>
      <c r="K622" s="95">
        <v>34</v>
      </c>
      <c r="L622" s="161">
        <v>2090094.4023354687</v>
      </c>
      <c r="M622" s="73">
        <v>0</v>
      </c>
      <c r="N622" s="73">
        <v>0</v>
      </c>
      <c r="O622" s="73">
        <v>0</v>
      </c>
      <c r="P622" s="161">
        <v>2090094.4023354687</v>
      </c>
      <c r="Q622" s="73">
        <f t="shared" si="50"/>
        <v>3689.7475591135626</v>
      </c>
      <c r="R622" s="73">
        <v>10160</v>
      </c>
      <c r="S622" s="162" t="s">
        <v>447</v>
      </c>
      <c r="T622" s="81"/>
      <c r="U622" s="81"/>
      <c r="V622" s="81"/>
    </row>
    <row r="623" spans="1:22" ht="25.5">
      <c r="A623" s="93">
        <v>241</v>
      </c>
      <c r="B623" s="178" t="s">
        <v>784</v>
      </c>
      <c r="C623" s="93">
        <v>1961</v>
      </c>
      <c r="D623" s="121"/>
      <c r="E623" s="121" t="s">
        <v>39</v>
      </c>
      <c r="F623" s="121">
        <v>2</v>
      </c>
      <c r="G623" s="177">
        <v>2</v>
      </c>
      <c r="H623" s="124">
        <v>630.9</v>
      </c>
      <c r="I623" s="124">
        <v>567.80999999999995</v>
      </c>
      <c r="J623" s="124">
        <v>567.80999999999995</v>
      </c>
      <c r="K623" s="95">
        <v>41</v>
      </c>
      <c r="L623" s="161">
        <v>2095075.5615402719</v>
      </c>
      <c r="M623" s="73">
        <v>0</v>
      </c>
      <c r="N623" s="73">
        <v>0</v>
      </c>
      <c r="O623" s="73">
        <v>0</v>
      </c>
      <c r="P623" s="161">
        <v>2095075.5615402719</v>
      </c>
      <c r="Q623" s="73">
        <f t="shared" si="50"/>
        <v>3689.7475591135626</v>
      </c>
      <c r="R623" s="73">
        <v>10160</v>
      </c>
      <c r="S623" s="162" t="s">
        <v>447</v>
      </c>
      <c r="T623" s="81"/>
      <c r="U623" s="81"/>
      <c r="V623" s="81"/>
    </row>
    <row r="624" spans="1:22" ht="25.5">
      <c r="A624" s="93">
        <v>242</v>
      </c>
      <c r="B624" s="178" t="s">
        <v>785</v>
      </c>
      <c r="C624" s="93">
        <v>1961</v>
      </c>
      <c r="D624" s="121"/>
      <c r="E624" s="121" t="s">
        <v>39</v>
      </c>
      <c r="F624" s="121">
        <v>2</v>
      </c>
      <c r="G624" s="177">
        <v>2</v>
      </c>
      <c r="H624" s="124">
        <v>631.9</v>
      </c>
      <c r="I624" s="124">
        <v>568.71</v>
      </c>
      <c r="J624" s="124">
        <v>568.71</v>
      </c>
      <c r="K624" s="95">
        <v>42</v>
      </c>
      <c r="L624" s="161">
        <v>2098396.3343434744</v>
      </c>
      <c r="M624" s="73">
        <v>0</v>
      </c>
      <c r="N624" s="73">
        <v>0</v>
      </c>
      <c r="O624" s="73">
        <v>0</v>
      </c>
      <c r="P624" s="161">
        <v>2098396.3343434744</v>
      </c>
      <c r="Q624" s="73">
        <f t="shared" si="50"/>
        <v>3689.7475591135626</v>
      </c>
      <c r="R624" s="73">
        <v>10160</v>
      </c>
      <c r="S624" s="162" t="s">
        <v>447</v>
      </c>
      <c r="T624" s="81"/>
      <c r="U624" s="81"/>
      <c r="V624" s="81"/>
    </row>
    <row r="625" spans="1:22" ht="25.5">
      <c r="A625" s="93">
        <v>243</v>
      </c>
      <c r="B625" s="178" t="s">
        <v>786</v>
      </c>
      <c r="C625" s="93">
        <v>1961</v>
      </c>
      <c r="D625" s="121"/>
      <c r="E625" s="121" t="s">
        <v>39</v>
      </c>
      <c r="F625" s="121">
        <v>2</v>
      </c>
      <c r="G625" s="177">
        <v>2</v>
      </c>
      <c r="H625" s="124">
        <v>630.1</v>
      </c>
      <c r="I625" s="124">
        <v>567.09</v>
      </c>
      <c r="J625" s="124">
        <v>567.09</v>
      </c>
      <c r="K625" s="95">
        <v>34</v>
      </c>
      <c r="L625" s="161">
        <v>2043691.7459874693</v>
      </c>
      <c r="M625" s="73">
        <v>0</v>
      </c>
      <c r="N625" s="73">
        <v>0</v>
      </c>
      <c r="O625" s="73">
        <v>0</v>
      </c>
      <c r="P625" s="161">
        <v>2043691.7459874693</v>
      </c>
      <c r="Q625" s="73">
        <f t="shared" si="50"/>
        <v>3603.8225784046081</v>
      </c>
      <c r="R625" s="73">
        <v>9981</v>
      </c>
      <c r="S625" s="162" t="s">
        <v>447</v>
      </c>
      <c r="T625" s="81"/>
      <c r="U625" s="81"/>
      <c r="V625" s="81"/>
    </row>
    <row r="626" spans="1:22" ht="25.5">
      <c r="A626" s="93">
        <v>244</v>
      </c>
      <c r="B626" s="178" t="s">
        <v>787</v>
      </c>
      <c r="C626" s="93">
        <v>1961</v>
      </c>
      <c r="D626" s="121"/>
      <c r="E626" s="121" t="s">
        <v>39</v>
      </c>
      <c r="F626" s="121">
        <v>2</v>
      </c>
      <c r="G626" s="177">
        <v>2</v>
      </c>
      <c r="H626" s="124">
        <v>636.20000000000005</v>
      </c>
      <c r="I626" s="124">
        <v>572.58000000000004</v>
      </c>
      <c r="J626" s="124">
        <v>572.58000000000004</v>
      </c>
      <c r="K626" s="95">
        <v>42</v>
      </c>
      <c r="L626" s="161">
        <v>2063476.7319429107</v>
      </c>
      <c r="M626" s="73">
        <v>0</v>
      </c>
      <c r="N626" s="73">
        <v>0</v>
      </c>
      <c r="O626" s="73">
        <v>0</v>
      </c>
      <c r="P626" s="161">
        <v>2063476.7319429107</v>
      </c>
      <c r="Q626" s="73">
        <f t="shared" si="50"/>
        <v>3603.8225784046081</v>
      </c>
      <c r="R626" s="73">
        <v>9981</v>
      </c>
      <c r="S626" s="162" t="s">
        <v>447</v>
      </c>
      <c r="T626" s="81"/>
      <c r="U626" s="81"/>
      <c r="V626" s="81"/>
    </row>
    <row r="627" spans="1:22" ht="25.5">
      <c r="A627" s="93">
        <v>245</v>
      </c>
      <c r="B627" s="176" t="s">
        <v>710</v>
      </c>
      <c r="C627" s="93">
        <v>1956</v>
      </c>
      <c r="D627" s="121">
        <v>2004</v>
      </c>
      <c r="E627" s="121" t="s">
        <v>39</v>
      </c>
      <c r="F627" s="121">
        <v>4</v>
      </c>
      <c r="G627" s="177">
        <v>4</v>
      </c>
      <c r="H627" s="124">
        <v>1952.3</v>
      </c>
      <c r="I627" s="124">
        <v>1757.07</v>
      </c>
      <c r="J627" s="124">
        <v>1757.07</v>
      </c>
      <c r="K627" s="95">
        <v>56</v>
      </c>
      <c r="L627" s="161">
        <v>4570175.5647140061</v>
      </c>
      <c r="M627" s="73">
        <v>0</v>
      </c>
      <c r="N627" s="73">
        <v>0</v>
      </c>
      <c r="O627" s="73">
        <v>0</v>
      </c>
      <c r="P627" s="161">
        <v>4570175.5647140061</v>
      </c>
      <c r="Q627" s="73">
        <f t="shared" si="50"/>
        <v>2601.0207702106381</v>
      </c>
      <c r="R627" s="73">
        <v>6757</v>
      </c>
      <c r="S627" s="162" t="s">
        <v>447</v>
      </c>
      <c r="T627" s="81"/>
      <c r="U627" s="81"/>
      <c r="V627" s="81"/>
    </row>
    <row r="628" spans="1:22" ht="25.5">
      <c r="A628" s="93">
        <v>246</v>
      </c>
      <c r="B628" s="178" t="s">
        <v>757</v>
      </c>
      <c r="C628" s="93">
        <v>1960</v>
      </c>
      <c r="D628" s="121"/>
      <c r="E628" s="121" t="s">
        <v>39</v>
      </c>
      <c r="F628" s="121">
        <v>3</v>
      </c>
      <c r="G628" s="177">
        <v>3</v>
      </c>
      <c r="H628" s="124">
        <v>1175</v>
      </c>
      <c r="I628" s="124">
        <v>1057.5</v>
      </c>
      <c r="J628" s="124">
        <v>1057.5</v>
      </c>
      <c r="K628" s="95">
        <v>44</v>
      </c>
      <c r="L628" s="161">
        <v>2844065.091665511</v>
      </c>
      <c r="M628" s="73">
        <v>0</v>
      </c>
      <c r="N628" s="73">
        <v>0</v>
      </c>
      <c r="O628" s="73">
        <v>0</v>
      </c>
      <c r="P628" s="161">
        <v>2844065.091665511</v>
      </c>
      <c r="Q628" s="73">
        <f t="shared" si="50"/>
        <v>2689.4232545300342</v>
      </c>
      <c r="R628" s="73">
        <v>8250</v>
      </c>
      <c r="S628" s="162" t="s">
        <v>447</v>
      </c>
      <c r="T628" s="81"/>
      <c r="U628" s="81"/>
      <c r="V628" s="81"/>
    </row>
    <row r="629" spans="1:22" ht="25.5">
      <c r="A629" s="93">
        <v>247</v>
      </c>
      <c r="B629" s="178" t="s">
        <v>758</v>
      </c>
      <c r="C629" s="93">
        <v>1960</v>
      </c>
      <c r="D629" s="121">
        <v>2013</v>
      </c>
      <c r="E629" s="121" t="s">
        <v>39</v>
      </c>
      <c r="F629" s="121">
        <v>5</v>
      </c>
      <c r="G629" s="177">
        <v>4</v>
      </c>
      <c r="H629" s="124">
        <v>3159.6</v>
      </c>
      <c r="I629" s="124">
        <v>2604.1999999999998</v>
      </c>
      <c r="J629" s="124">
        <v>2604.1999999999998</v>
      </c>
      <c r="K629" s="95">
        <v>155</v>
      </c>
      <c r="L629" s="161">
        <v>9009803.4471129142</v>
      </c>
      <c r="M629" s="73">
        <v>0</v>
      </c>
      <c r="N629" s="73">
        <v>0</v>
      </c>
      <c r="O629" s="73">
        <v>0</v>
      </c>
      <c r="P629" s="161">
        <v>9009803.4471129142</v>
      </c>
      <c r="Q629" s="73">
        <f t="shared" si="50"/>
        <v>3459.7202392722966</v>
      </c>
      <c r="R629" s="73">
        <v>7412</v>
      </c>
      <c r="S629" s="162" t="s">
        <v>447</v>
      </c>
      <c r="T629" s="81"/>
      <c r="U629" s="81"/>
      <c r="V629" s="81"/>
    </row>
    <row r="630" spans="1:22" ht="25.5">
      <c r="A630" s="93">
        <v>248</v>
      </c>
      <c r="B630" s="176" t="s">
        <v>701</v>
      </c>
      <c r="C630" s="93">
        <v>1953</v>
      </c>
      <c r="D630" s="121"/>
      <c r="E630" s="121" t="s">
        <v>39</v>
      </c>
      <c r="F630" s="121">
        <v>4</v>
      </c>
      <c r="G630" s="177">
        <v>6</v>
      </c>
      <c r="H630" s="124">
        <v>4768.07</v>
      </c>
      <c r="I630" s="124">
        <v>4195.8999999999996</v>
      </c>
      <c r="J630" s="124">
        <v>4195.8999999999996</v>
      </c>
      <c r="K630" s="95">
        <v>183</v>
      </c>
      <c r="L630" s="161">
        <v>3507742.1013123342</v>
      </c>
      <c r="M630" s="73">
        <v>0</v>
      </c>
      <c r="N630" s="73">
        <v>0</v>
      </c>
      <c r="O630" s="73">
        <v>0</v>
      </c>
      <c r="P630" s="161">
        <v>3507742.1013123342</v>
      </c>
      <c r="Q630" s="73">
        <f t="shared" si="50"/>
        <v>835.99277897765307</v>
      </c>
      <c r="R630" s="73">
        <v>1509</v>
      </c>
      <c r="S630" s="162" t="s">
        <v>447</v>
      </c>
      <c r="T630" s="81"/>
      <c r="U630" s="81"/>
      <c r="V630" s="81"/>
    </row>
    <row r="631" spans="1:22" ht="25.5">
      <c r="A631" s="93">
        <v>249</v>
      </c>
      <c r="B631" s="178" t="s">
        <v>712</v>
      </c>
      <c r="C631" s="93">
        <v>1957</v>
      </c>
      <c r="D631" s="121"/>
      <c r="E631" s="121" t="s">
        <v>39</v>
      </c>
      <c r="F631" s="121">
        <v>3</v>
      </c>
      <c r="G631" s="177">
        <v>2</v>
      </c>
      <c r="H631" s="124">
        <v>719.2</v>
      </c>
      <c r="I631" s="124">
        <v>647.28</v>
      </c>
      <c r="J631" s="124">
        <v>647.28</v>
      </c>
      <c r="K631" s="95">
        <v>39</v>
      </c>
      <c r="L631" s="161">
        <v>2332682.2785497345</v>
      </c>
      <c r="M631" s="73">
        <v>0</v>
      </c>
      <c r="N631" s="73">
        <v>0</v>
      </c>
      <c r="O631" s="73">
        <v>0</v>
      </c>
      <c r="P631" s="161">
        <v>2332682.2785497345</v>
      </c>
      <c r="Q631" s="73">
        <f t="shared" si="50"/>
        <v>3603.8225784046081</v>
      </c>
      <c r="R631" s="73">
        <v>9981</v>
      </c>
      <c r="S631" s="162" t="s">
        <v>447</v>
      </c>
      <c r="T631" s="81"/>
      <c r="U631" s="81"/>
      <c r="V631" s="81"/>
    </row>
    <row r="632" spans="1:22" ht="25.5">
      <c r="A632" s="93">
        <v>250</v>
      </c>
      <c r="B632" s="178" t="s">
        <v>738</v>
      </c>
      <c r="C632" s="93">
        <v>1959</v>
      </c>
      <c r="D632" s="121"/>
      <c r="E632" s="121" t="s">
        <v>39</v>
      </c>
      <c r="F632" s="121">
        <v>3</v>
      </c>
      <c r="G632" s="177">
        <v>2</v>
      </c>
      <c r="H632" s="124">
        <v>762.8</v>
      </c>
      <c r="I632" s="124">
        <v>686.52</v>
      </c>
      <c r="J632" s="124">
        <v>686.52</v>
      </c>
      <c r="K632" s="95">
        <v>37</v>
      </c>
      <c r="L632" s="161">
        <v>2474096.276526331</v>
      </c>
      <c r="M632" s="73">
        <v>0</v>
      </c>
      <c r="N632" s="73">
        <v>0</v>
      </c>
      <c r="O632" s="73">
        <v>0</v>
      </c>
      <c r="P632" s="161">
        <v>2474096.276526331</v>
      </c>
      <c r="Q632" s="73">
        <f t="shared" si="50"/>
        <v>3603.8225784046072</v>
      </c>
      <c r="R632" s="73">
        <v>9981</v>
      </c>
      <c r="S632" s="162" t="s">
        <v>447</v>
      </c>
      <c r="T632" s="81"/>
      <c r="U632" s="81"/>
      <c r="V632" s="81"/>
    </row>
    <row r="633" spans="1:22" ht="25.5">
      <c r="A633" s="93">
        <v>251</v>
      </c>
      <c r="B633" s="178" t="s">
        <v>713</v>
      </c>
      <c r="C633" s="93">
        <v>1957</v>
      </c>
      <c r="D633" s="121">
        <v>2003</v>
      </c>
      <c r="E633" s="121" t="s">
        <v>39</v>
      </c>
      <c r="F633" s="121">
        <v>3</v>
      </c>
      <c r="G633" s="177">
        <v>3</v>
      </c>
      <c r="H633" s="124">
        <v>1454.3</v>
      </c>
      <c r="I633" s="124">
        <v>1308.8699999999999</v>
      </c>
      <c r="J633" s="124">
        <v>1308.8699999999999</v>
      </c>
      <c r="K633" s="95">
        <v>61</v>
      </c>
      <c r="L633" s="161">
        <v>3217200.6797019667</v>
      </c>
      <c r="M633" s="73">
        <v>0</v>
      </c>
      <c r="N633" s="73">
        <v>0</v>
      </c>
      <c r="O633" s="73">
        <v>0</v>
      </c>
      <c r="P633" s="161">
        <v>3217200.6797019667</v>
      </c>
      <c r="Q633" s="73">
        <f t="shared" si="50"/>
        <v>2457.9986398205833</v>
      </c>
      <c r="R633" s="73">
        <v>5547</v>
      </c>
      <c r="S633" s="162" t="s">
        <v>447</v>
      </c>
      <c r="T633" s="81"/>
      <c r="U633" s="81"/>
      <c r="V633" s="81"/>
    </row>
    <row r="634" spans="1:22" ht="25.5">
      <c r="A634" s="93">
        <v>252</v>
      </c>
      <c r="B634" s="178" t="s">
        <v>727</v>
      </c>
      <c r="C634" s="93">
        <v>1958</v>
      </c>
      <c r="D634" s="121">
        <v>2006</v>
      </c>
      <c r="E634" s="121" t="s">
        <v>39</v>
      </c>
      <c r="F634" s="121">
        <v>3</v>
      </c>
      <c r="G634" s="177">
        <v>3</v>
      </c>
      <c r="H634" s="124">
        <v>1443</v>
      </c>
      <c r="I634" s="124">
        <v>1298.7</v>
      </c>
      <c r="J634" s="124">
        <v>1298.7</v>
      </c>
      <c r="K634" s="95">
        <v>76</v>
      </c>
      <c r="L634" s="161">
        <v>3192202.8335349923</v>
      </c>
      <c r="M634" s="73">
        <v>0</v>
      </c>
      <c r="N634" s="73">
        <v>0</v>
      </c>
      <c r="O634" s="73">
        <v>0</v>
      </c>
      <c r="P634" s="161">
        <v>3192202.8335349923</v>
      </c>
      <c r="Q634" s="73">
        <f t="shared" si="50"/>
        <v>2457.9986398205838</v>
      </c>
      <c r="R634" s="73">
        <v>5547</v>
      </c>
      <c r="S634" s="162" t="s">
        <v>447</v>
      </c>
      <c r="T634" s="81"/>
      <c r="U634" s="81"/>
      <c r="V634" s="81"/>
    </row>
    <row r="635" spans="1:22" ht="25.5">
      <c r="A635" s="93">
        <v>253</v>
      </c>
      <c r="B635" s="178" t="s">
        <v>714</v>
      </c>
      <c r="C635" s="93">
        <v>1957</v>
      </c>
      <c r="D635" s="121">
        <v>2008</v>
      </c>
      <c r="E635" s="121" t="s">
        <v>39</v>
      </c>
      <c r="F635" s="121">
        <v>2</v>
      </c>
      <c r="G635" s="177">
        <v>2</v>
      </c>
      <c r="H635" s="124">
        <v>704.2</v>
      </c>
      <c r="I635" s="124">
        <v>633.78</v>
      </c>
      <c r="J635" s="124">
        <v>633.78</v>
      </c>
      <c r="K635" s="95">
        <v>39</v>
      </c>
      <c r="L635" s="161">
        <v>2284030.6737412722</v>
      </c>
      <c r="M635" s="73">
        <v>0</v>
      </c>
      <c r="N635" s="73">
        <v>0</v>
      </c>
      <c r="O635" s="73">
        <v>0</v>
      </c>
      <c r="P635" s="161">
        <v>2284030.6737412722</v>
      </c>
      <c r="Q635" s="73">
        <f t="shared" si="50"/>
        <v>3603.8225784046076</v>
      </c>
      <c r="R635" s="73">
        <v>9981</v>
      </c>
      <c r="S635" s="162" t="s">
        <v>447</v>
      </c>
      <c r="T635" s="81"/>
      <c r="U635" s="81"/>
      <c r="V635" s="81"/>
    </row>
    <row r="636" spans="1:22" ht="25.5">
      <c r="A636" s="93">
        <v>254</v>
      </c>
      <c r="B636" s="178" t="s">
        <v>728</v>
      </c>
      <c r="C636" s="93">
        <v>1958</v>
      </c>
      <c r="D636" s="121">
        <v>2008</v>
      </c>
      <c r="E636" s="121" t="s">
        <v>39</v>
      </c>
      <c r="F636" s="121">
        <v>4</v>
      </c>
      <c r="G636" s="177">
        <v>2</v>
      </c>
      <c r="H636" s="124">
        <v>1264</v>
      </c>
      <c r="I636" s="124">
        <v>1137.5999999999999</v>
      </c>
      <c r="J636" s="124">
        <v>1137.5999999999999</v>
      </c>
      <c r="K636" s="95">
        <v>62</v>
      </c>
      <c r="L636" s="161">
        <v>3785383.9034911352</v>
      </c>
      <c r="M636" s="73">
        <v>0</v>
      </c>
      <c r="N636" s="73">
        <v>0</v>
      </c>
      <c r="O636" s="73">
        <v>0</v>
      </c>
      <c r="P636" s="161">
        <v>3785383.9034911352</v>
      </c>
      <c r="Q636" s="73">
        <f t="shared" si="50"/>
        <v>3327.5174960365116</v>
      </c>
      <c r="R636" s="73">
        <v>7142</v>
      </c>
      <c r="S636" s="162" t="s">
        <v>447</v>
      </c>
      <c r="T636" s="81"/>
      <c r="U636" s="81"/>
      <c r="V636" s="81"/>
    </row>
    <row r="637" spans="1:22">
      <c r="A637" s="155" t="s">
        <v>347</v>
      </c>
      <c r="B637" s="156"/>
      <c r="C637" s="149" t="s">
        <v>37</v>
      </c>
      <c r="D637" s="150" t="s">
        <v>37</v>
      </c>
      <c r="E637" s="150" t="s">
        <v>37</v>
      </c>
      <c r="F637" s="151" t="s">
        <v>37</v>
      </c>
      <c r="G637" s="151" t="s">
        <v>37</v>
      </c>
      <c r="H637" s="152">
        <f t="shared" ref="H637:P637" si="51">SUM(H638:H639)</f>
        <v>979.3</v>
      </c>
      <c r="I637" s="152">
        <f t="shared" si="51"/>
        <v>967.7</v>
      </c>
      <c r="J637" s="152">
        <f t="shared" si="51"/>
        <v>967.7</v>
      </c>
      <c r="K637" s="153">
        <f t="shared" si="51"/>
        <v>58</v>
      </c>
      <c r="L637" s="152">
        <f t="shared" si="51"/>
        <v>6419851.4000000004</v>
      </c>
      <c r="M637" s="152">
        <f t="shared" si="51"/>
        <v>0</v>
      </c>
      <c r="N637" s="152">
        <f t="shared" si="51"/>
        <v>0</v>
      </c>
      <c r="O637" s="152">
        <f t="shared" si="51"/>
        <v>0</v>
      </c>
      <c r="P637" s="152">
        <f t="shared" si="51"/>
        <v>6419851.4000000004</v>
      </c>
      <c r="Q637" s="152">
        <f t="shared" si="50"/>
        <v>6634.1339258034513</v>
      </c>
      <c r="R637" s="152">
        <f>MAX(R638:R639)</f>
        <v>8586</v>
      </c>
      <c r="S637" s="159" t="s">
        <v>37</v>
      </c>
      <c r="T637" s="81"/>
      <c r="U637" s="81"/>
      <c r="V637" s="81"/>
    </row>
    <row r="638" spans="1:22" ht="25.5">
      <c r="A638" s="93">
        <v>255</v>
      </c>
      <c r="B638" s="193" t="s">
        <v>949</v>
      </c>
      <c r="C638" s="93">
        <v>1957</v>
      </c>
      <c r="D638" s="179"/>
      <c r="E638" s="121" t="s">
        <v>39</v>
      </c>
      <c r="F638" s="85">
        <v>2</v>
      </c>
      <c r="G638" s="85">
        <v>1</v>
      </c>
      <c r="H638" s="73">
        <v>710.5</v>
      </c>
      <c r="I638" s="73">
        <v>704.5</v>
      </c>
      <c r="J638" s="73">
        <v>704.5</v>
      </c>
      <c r="K638" s="95">
        <v>41</v>
      </c>
      <c r="L638" s="161">
        <v>4160021</v>
      </c>
      <c r="M638" s="161">
        <v>0</v>
      </c>
      <c r="N638" s="161">
        <v>0</v>
      </c>
      <c r="O638" s="161">
        <v>0</v>
      </c>
      <c r="P638" s="161">
        <v>4160021</v>
      </c>
      <c r="Q638" s="73">
        <f t="shared" si="50"/>
        <v>5904.9268985095814</v>
      </c>
      <c r="R638" s="73">
        <v>6060</v>
      </c>
      <c r="S638" s="173" t="s">
        <v>447</v>
      </c>
      <c r="T638" s="81"/>
      <c r="U638" s="81"/>
      <c r="V638" s="81"/>
    </row>
    <row r="639" spans="1:22">
      <c r="A639" s="93">
        <v>256</v>
      </c>
      <c r="B639" s="30" t="s">
        <v>950</v>
      </c>
      <c r="C639" s="93">
        <v>1971</v>
      </c>
      <c r="D639" s="179"/>
      <c r="E639" s="121" t="s">
        <v>92</v>
      </c>
      <c r="F639" s="85">
        <v>2</v>
      </c>
      <c r="G639" s="85">
        <v>1</v>
      </c>
      <c r="H639" s="73">
        <v>268.8</v>
      </c>
      <c r="I639" s="73">
        <v>263.2</v>
      </c>
      <c r="J639" s="73">
        <v>263.2</v>
      </c>
      <c r="K639" s="95">
        <v>17</v>
      </c>
      <c r="L639" s="161">
        <v>2259830.4</v>
      </c>
      <c r="M639" s="161">
        <v>0</v>
      </c>
      <c r="N639" s="161">
        <v>0</v>
      </c>
      <c r="O639" s="161">
        <v>0</v>
      </c>
      <c r="P639" s="161">
        <v>2259830.4</v>
      </c>
      <c r="Q639" s="73">
        <f t="shared" si="50"/>
        <v>8585.9817629179324</v>
      </c>
      <c r="R639" s="73">
        <v>8586</v>
      </c>
      <c r="S639" s="173" t="s">
        <v>447</v>
      </c>
      <c r="T639" s="81"/>
      <c r="U639" s="81"/>
      <c r="V639" s="81"/>
    </row>
    <row r="640" spans="1:22">
      <c r="A640" s="163" t="s">
        <v>348</v>
      </c>
      <c r="B640" s="156"/>
      <c r="C640" s="149" t="s">
        <v>37</v>
      </c>
      <c r="D640" s="150" t="s">
        <v>37</v>
      </c>
      <c r="E640" s="150" t="s">
        <v>37</v>
      </c>
      <c r="F640" s="151" t="s">
        <v>37</v>
      </c>
      <c r="G640" s="151" t="s">
        <v>37</v>
      </c>
      <c r="H640" s="152">
        <f>SUM(прил.1!H641:H643)</f>
        <v>1632.4</v>
      </c>
      <c r="I640" s="152">
        <f>SUM(прил.1!I641:I643)</f>
        <v>1515.9</v>
      </c>
      <c r="J640" s="152">
        <f>SUM(прил.1!J641:J643)</f>
        <v>1515.9</v>
      </c>
      <c r="K640" s="153">
        <f>SUM(прил.1!K641:K643)</f>
        <v>65</v>
      </c>
      <c r="L640" s="152">
        <f>SUM(прил.1!L641:L643)</f>
        <v>2157527.8194060004</v>
      </c>
      <c r="M640" s="152">
        <f>SUM(прил.1!M641:M643)</f>
        <v>0</v>
      </c>
      <c r="N640" s="152">
        <f>SUM(прил.1!N641:N643)</f>
        <v>0</v>
      </c>
      <c r="O640" s="152">
        <f>SUM(прил.1!O641:O643)</f>
        <v>0</v>
      </c>
      <c r="P640" s="152">
        <f>SUM(прил.1!P641:P643)</f>
        <v>2157527.8194060004</v>
      </c>
      <c r="Q640" s="152">
        <f t="shared" si="50"/>
        <v>1423.265267765684</v>
      </c>
      <c r="R640" s="152">
        <f>MAX(прил.1!R641:R643)</f>
        <v>2299</v>
      </c>
      <c r="S640" s="159" t="s">
        <v>37</v>
      </c>
      <c r="T640" s="81"/>
      <c r="U640" s="81"/>
      <c r="V640" s="81"/>
    </row>
    <row r="641" spans="1:22" ht="25.5">
      <c r="A641" s="93">
        <v>257</v>
      </c>
      <c r="B641" s="172" t="s">
        <v>954</v>
      </c>
      <c r="C641" s="93">
        <v>1963</v>
      </c>
      <c r="D641" s="121">
        <v>2004</v>
      </c>
      <c r="E641" s="121" t="s">
        <v>39</v>
      </c>
      <c r="F641" s="85">
        <v>2</v>
      </c>
      <c r="G641" s="85">
        <v>2</v>
      </c>
      <c r="H641" s="73">
        <v>636.5</v>
      </c>
      <c r="I641" s="73">
        <v>588.70000000000005</v>
      </c>
      <c r="J641" s="73">
        <v>588.70000000000005</v>
      </c>
      <c r="K641" s="95">
        <v>23</v>
      </c>
      <c r="L641" s="161">
        <v>784375.24965800019</v>
      </c>
      <c r="M641" s="161">
        <v>0</v>
      </c>
      <c r="N641" s="161">
        <v>0</v>
      </c>
      <c r="O641" s="161">
        <v>0</v>
      </c>
      <c r="P641" s="161">
        <v>784375.24965800019</v>
      </c>
      <c r="Q641" s="73">
        <f t="shared" si="50"/>
        <v>1332.3853400000003</v>
      </c>
      <c r="R641" s="73">
        <v>1901</v>
      </c>
      <c r="S641" s="173" t="s">
        <v>447</v>
      </c>
      <c r="T641" s="81"/>
      <c r="U641" s="81"/>
      <c r="V641" s="81"/>
    </row>
    <row r="642" spans="1:22" ht="25.5">
      <c r="A642" s="93">
        <v>258</v>
      </c>
      <c r="B642" s="172" t="s">
        <v>956</v>
      </c>
      <c r="C642" s="93">
        <v>1964</v>
      </c>
      <c r="D642" s="121">
        <v>2004</v>
      </c>
      <c r="E642" s="121" t="s">
        <v>39</v>
      </c>
      <c r="F642" s="85">
        <v>2</v>
      </c>
      <c r="G642" s="85">
        <v>2</v>
      </c>
      <c r="H642" s="73">
        <v>624.5</v>
      </c>
      <c r="I642" s="73">
        <v>582.20000000000005</v>
      </c>
      <c r="J642" s="73">
        <v>582.20000000000005</v>
      </c>
      <c r="K642" s="95">
        <v>25</v>
      </c>
      <c r="L642" s="161">
        <v>775714.74494800018</v>
      </c>
      <c r="M642" s="161">
        <v>0</v>
      </c>
      <c r="N642" s="161">
        <v>0</v>
      </c>
      <c r="O642" s="161">
        <v>0</v>
      </c>
      <c r="P642" s="161">
        <v>775714.74494800018</v>
      </c>
      <c r="Q642" s="73">
        <f t="shared" si="50"/>
        <v>1332.3853400000003</v>
      </c>
      <c r="R642" s="73">
        <v>1901</v>
      </c>
      <c r="S642" s="173" t="s">
        <v>447</v>
      </c>
      <c r="T642" s="81"/>
      <c r="U642" s="81"/>
      <c r="V642" s="81"/>
    </row>
    <row r="643" spans="1:22" ht="25.5">
      <c r="A643" s="93">
        <v>259</v>
      </c>
      <c r="B643" s="172" t="s">
        <v>413</v>
      </c>
      <c r="C643" s="93">
        <v>1960</v>
      </c>
      <c r="D643" s="121">
        <v>2003</v>
      </c>
      <c r="E643" s="121" t="s">
        <v>39</v>
      </c>
      <c r="F643" s="85">
        <v>2</v>
      </c>
      <c r="G643" s="85">
        <v>2</v>
      </c>
      <c r="H643" s="73">
        <v>371.4</v>
      </c>
      <c r="I643" s="73">
        <v>345</v>
      </c>
      <c r="J643" s="73">
        <v>345</v>
      </c>
      <c r="K643" s="95">
        <v>17</v>
      </c>
      <c r="L643" s="161">
        <v>597437.82480000006</v>
      </c>
      <c r="M643" s="161">
        <v>0</v>
      </c>
      <c r="N643" s="161">
        <v>0</v>
      </c>
      <c r="O643" s="161">
        <v>0</v>
      </c>
      <c r="P643" s="161">
        <v>597437.82480000006</v>
      </c>
      <c r="Q643" s="73">
        <f t="shared" si="50"/>
        <v>1731.7038400000001</v>
      </c>
      <c r="R643" s="73">
        <v>2299</v>
      </c>
      <c r="S643" s="173" t="s">
        <v>447</v>
      </c>
      <c r="T643" s="81"/>
      <c r="U643" s="81"/>
      <c r="V643" s="81"/>
    </row>
    <row r="644" spans="1:22">
      <c r="A644" s="163" t="s">
        <v>349</v>
      </c>
      <c r="B644" s="156"/>
      <c r="C644" s="149" t="s">
        <v>37</v>
      </c>
      <c r="D644" s="149" t="s">
        <v>37</v>
      </c>
      <c r="E644" s="149" t="s">
        <v>37</v>
      </c>
      <c r="F644" s="149" t="s">
        <v>37</v>
      </c>
      <c r="G644" s="149" t="s">
        <v>37</v>
      </c>
      <c r="H644" s="152">
        <f t="shared" ref="H644:P644" si="52">SUM(H645:H646)</f>
        <v>1042.5999999999999</v>
      </c>
      <c r="I644" s="152">
        <f t="shared" si="52"/>
        <v>948.2</v>
      </c>
      <c r="J644" s="152">
        <f t="shared" si="52"/>
        <v>948.2</v>
      </c>
      <c r="K644" s="153">
        <f t="shared" si="52"/>
        <v>52</v>
      </c>
      <c r="L644" s="152">
        <f t="shared" si="52"/>
        <v>3488439.3245900003</v>
      </c>
      <c r="M644" s="152">
        <f t="shared" si="52"/>
        <v>0</v>
      </c>
      <c r="N644" s="152">
        <f t="shared" si="52"/>
        <v>0</v>
      </c>
      <c r="O644" s="152">
        <f t="shared" si="52"/>
        <v>0</v>
      </c>
      <c r="P644" s="152">
        <f t="shared" si="52"/>
        <v>3488439.3245900003</v>
      </c>
      <c r="Q644" s="152">
        <f t="shared" si="50"/>
        <v>3679.0121541763342</v>
      </c>
      <c r="R644" s="152">
        <f>MAX(R645:R646)</f>
        <v>6833</v>
      </c>
      <c r="S644" s="159" t="s">
        <v>37</v>
      </c>
      <c r="T644" s="81"/>
      <c r="U644" s="81"/>
      <c r="V644" s="81"/>
    </row>
    <row r="645" spans="1:22" ht="25.5">
      <c r="A645" s="93">
        <v>260</v>
      </c>
      <c r="B645" s="172" t="s">
        <v>958</v>
      </c>
      <c r="C645" s="93">
        <v>1967</v>
      </c>
      <c r="D645" s="204"/>
      <c r="E645" s="121" t="s">
        <v>39</v>
      </c>
      <c r="F645" s="93">
        <v>2</v>
      </c>
      <c r="G645" s="93">
        <v>2</v>
      </c>
      <c r="H645" s="124">
        <v>790.1</v>
      </c>
      <c r="I645" s="124">
        <v>718.7</v>
      </c>
      <c r="J645" s="124">
        <v>718.7</v>
      </c>
      <c r="K645" s="95">
        <v>41</v>
      </c>
      <c r="L645" s="161">
        <v>2300278.0476500001</v>
      </c>
      <c r="M645" s="161">
        <v>0</v>
      </c>
      <c r="N645" s="161">
        <v>0</v>
      </c>
      <c r="O645" s="161">
        <v>0</v>
      </c>
      <c r="P645" s="161">
        <v>2300278.0476500001</v>
      </c>
      <c r="Q645" s="73">
        <f t="shared" si="50"/>
        <v>3200.6095</v>
      </c>
      <c r="R645" s="73">
        <v>3814</v>
      </c>
      <c r="S645" s="173" t="s">
        <v>447</v>
      </c>
      <c r="T645" s="81"/>
      <c r="U645" s="81"/>
      <c r="V645" s="81"/>
    </row>
    <row r="646" spans="1:22" ht="25.5">
      <c r="A646" s="93">
        <v>261</v>
      </c>
      <c r="B646" s="172" t="s">
        <v>959</v>
      </c>
      <c r="C646" s="93">
        <v>1967</v>
      </c>
      <c r="D646" s="204"/>
      <c r="E646" s="121" t="s">
        <v>39</v>
      </c>
      <c r="F646" s="93">
        <v>2</v>
      </c>
      <c r="G646" s="93">
        <v>2</v>
      </c>
      <c r="H646" s="124">
        <v>252.5</v>
      </c>
      <c r="I646" s="124">
        <v>229.5</v>
      </c>
      <c r="J646" s="124">
        <v>229.5</v>
      </c>
      <c r="K646" s="95">
        <v>11</v>
      </c>
      <c r="L646" s="161">
        <v>1188161.27694</v>
      </c>
      <c r="M646" s="161">
        <v>0</v>
      </c>
      <c r="N646" s="161">
        <v>0</v>
      </c>
      <c r="O646" s="161">
        <v>0</v>
      </c>
      <c r="P646" s="161">
        <v>1188161.27694</v>
      </c>
      <c r="Q646" s="73">
        <f t="shared" si="50"/>
        <v>5177.1733199999999</v>
      </c>
      <c r="R646" s="73">
        <v>6833</v>
      </c>
      <c r="S646" s="173" t="s">
        <v>447</v>
      </c>
      <c r="T646" s="81"/>
      <c r="U646" s="81"/>
      <c r="V646" s="81"/>
    </row>
    <row r="647" spans="1:22">
      <c r="A647" s="163" t="s">
        <v>350</v>
      </c>
      <c r="B647" s="172"/>
      <c r="C647" s="149" t="s">
        <v>37</v>
      </c>
      <c r="D647" s="149" t="s">
        <v>37</v>
      </c>
      <c r="E647" s="149" t="s">
        <v>37</v>
      </c>
      <c r="F647" s="149" t="s">
        <v>37</v>
      </c>
      <c r="G647" s="149" t="s">
        <v>37</v>
      </c>
      <c r="H647" s="152">
        <f t="shared" ref="H647:P647" si="53">SUM(H648:H652)</f>
        <v>1806.44</v>
      </c>
      <c r="I647" s="152">
        <f t="shared" si="53"/>
        <v>1699.1</v>
      </c>
      <c r="J647" s="152">
        <f t="shared" si="53"/>
        <v>1699.1</v>
      </c>
      <c r="K647" s="153">
        <f t="shared" si="53"/>
        <v>98</v>
      </c>
      <c r="L647" s="152">
        <f t="shared" si="53"/>
        <v>1514379.4486</v>
      </c>
      <c r="M647" s="152">
        <f t="shared" si="53"/>
        <v>0</v>
      </c>
      <c r="N647" s="152">
        <f t="shared" si="53"/>
        <v>0</v>
      </c>
      <c r="O647" s="152">
        <f t="shared" si="53"/>
        <v>0</v>
      </c>
      <c r="P647" s="152">
        <f t="shared" si="53"/>
        <v>1514379.4486</v>
      </c>
      <c r="Q647" s="152">
        <f t="shared" si="50"/>
        <v>891.28329621564365</v>
      </c>
      <c r="R647" s="152">
        <f>MAX(R648:R652)</f>
        <v>2984</v>
      </c>
      <c r="S647" s="159" t="s">
        <v>37</v>
      </c>
      <c r="T647" s="81"/>
      <c r="U647" s="81"/>
      <c r="V647" s="81"/>
    </row>
    <row r="648" spans="1:22" ht="25.5">
      <c r="A648" s="93">
        <v>262</v>
      </c>
      <c r="B648" s="171" t="s">
        <v>961</v>
      </c>
      <c r="C648" s="121">
        <v>1917</v>
      </c>
      <c r="D648" s="121">
        <v>2015</v>
      </c>
      <c r="E648" s="121" t="s">
        <v>39</v>
      </c>
      <c r="F648" s="121">
        <v>2</v>
      </c>
      <c r="G648" s="121">
        <v>1</v>
      </c>
      <c r="H648" s="205">
        <v>322.89999999999998</v>
      </c>
      <c r="I648" s="73">
        <v>309</v>
      </c>
      <c r="J648" s="73">
        <v>309</v>
      </c>
      <c r="K648" s="122">
        <v>19</v>
      </c>
      <c r="L648" s="161">
        <v>263250.66509999998</v>
      </c>
      <c r="M648" s="161">
        <v>0</v>
      </c>
      <c r="N648" s="161">
        <v>0</v>
      </c>
      <c r="O648" s="161">
        <v>0</v>
      </c>
      <c r="P648" s="161">
        <v>263250.66509999998</v>
      </c>
      <c r="Q648" s="73">
        <f t="shared" si="50"/>
        <v>851.94389999999999</v>
      </c>
      <c r="R648" s="73">
        <v>2538</v>
      </c>
      <c r="S648" s="162" t="s">
        <v>447</v>
      </c>
      <c r="T648" s="81"/>
      <c r="U648" s="81"/>
      <c r="V648" s="81"/>
    </row>
    <row r="649" spans="1:22" ht="25.5">
      <c r="A649" s="93">
        <v>263</v>
      </c>
      <c r="B649" s="171" t="s">
        <v>962</v>
      </c>
      <c r="C649" s="121">
        <v>1917</v>
      </c>
      <c r="D649" s="121">
        <v>2010</v>
      </c>
      <c r="E649" s="121" t="s">
        <v>39</v>
      </c>
      <c r="F649" s="121">
        <v>2</v>
      </c>
      <c r="G649" s="121">
        <v>1</v>
      </c>
      <c r="H649" s="73">
        <v>362.34000000000003</v>
      </c>
      <c r="I649" s="73">
        <v>329.4</v>
      </c>
      <c r="J649" s="73">
        <v>329.4</v>
      </c>
      <c r="K649" s="122">
        <v>19</v>
      </c>
      <c r="L649" s="161">
        <v>352683.63899999997</v>
      </c>
      <c r="M649" s="161">
        <v>0</v>
      </c>
      <c r="N649" s="161">
        <v>0</v>
      </c>
      <c r="O649" s="161">
        <v>0</v>
      </c>
      <c r="P649" s="161">
        <v>352683.63899999997</v>
      </c>
      <c r="Q649" s="73">
        <f t="shared" si="50"/>
        <v>1070.6849999999999</v>
      </c>
      <c r="R649" s="73">
        <v>2984</v>
      </c>
      <c r="S649" s="162" t="s">
        <v>447</v>
      </c>
      <c r="T649" s="81"/>
      <c r="U649" s="81"/>
      <c r="V649" s="81"/>
    </row>
    <row r="650" spans="1:22" ht="25.5">
      <c r="A650" s="93">
        <v>264</v>
      </c>
      <c r="B650" s="171" t="s">
        <v>415</v>
      </c>
      <c r="C650" s="121">
        <v>1917</v>
      </c>
      <c r="D650" s="121">
        <v>2008</v>
      </c>
      <c r="E650" s="121" t="s">
        <v>39</v>
      </c>
      <c r="F650" s="121">
        <v>2</v>
      </c>
      <c r="G650" s="121">
        <v>1</v>
      </c>
      <c r="H650" s="73">
        <v>292.7</v>
      </c>
      <c r="I650" s="73">
        <v>277.5</v>
      </c>
      <c r="J650" s="73">
        <v>277.5</v>
      </c>
      <c r="K650" s="122">
        <v>22</v>
      </c>
      <c r="L650" s="161">
        <v>165967.14449999999</v>
      </c>
      <c r="M650" s="161">
        <v>0</v>
      </c>
      <c r="N650" s="161">
        <v>0</v>
      </c>
      <c r="O650" s="161">
        <v>0</v>
      </c>
      <c r="P650" s="161">
        <v>165967.14449999999</v>
      </c>
      <c r="Q650" s="73">
        <f t="shared" si="50"/>
        <v>598.07979999999998</v>
      </c>
      <c r="R650" s="73">
        <v>1630</v>
      </c>
      <c r="S650" s="162" t="s">
        <v>447</v>
      </c>
      <c r="T650" s="81"/>
      <c r="U650" s="81"/>
      <c r="V650" s="81"/>
    </row>
    <row r="651" spans="1:22" ht="25.5">
      <c r="A651" s="93">
        <v>265</v>
      </c>
      <c r="B651" s="172" t="s">
        <v>967</v>
      </c>
      <c r="C651" s="121">
        <v>1963</v>
      </c>
      <c r="D651" s="93"/>
      <c r="E651" s="121" t="s">
        <v>39</v>
      </c>
      <c r="F651" s="94">
        <v>2</v>
      </c>
      <c r="G651" s="94">
        <v>2</v>
      </c>
      <c r="H651" s="124">
        <v>416.6</v>
      </c>
      <c r="I651" s="124">
        <v>390.3</v>
      </c>
      <c r="J651" s="124">
        <v>390.3</v>
      </c>
      <c r="K651" s="122">
        <v>15</v>
      </c>
      <c r="L651" s="161">
        <v>365023</v>
      </c>
      <c r="M651" s="73">
        <v>0</v>
      </c>
      <c r="N651" s="73">
        <v>0</v>
      </c>
      <c r="O651" s="73">
        <v>0</v>
      </c>
      <c r="P651" s="161">
        <v>365023</v>
      </c>
      <c r="Q651" s="73">
        <f t="shared" si="50"/>
        <v>935.23699718165506</v>
      </c>
      <c r="R651" s="73">
        <v>1087</v>
      </c>
      <c r="S651" s="173" t="s">
        <v>447</v>
      </c>
      <c r="T651" s="81"/>
      <c r="U651" s="81"/>
      <c r="V651" s="81"/>
    </row>
    <row r="652" spans="1:22" ht="25.5">
      <c r="A652" s="93">
        <v>266</v>
      </c>
      <c r="B652" s="172" t="s">
        <v>968</v>
      </c>
      <c r="C652" s="121">
        <v>1963</v>
      </c>
      <c r="D652" s="93"/>
      <c r="E652" s="121" t="s">
        <v>39</v>
      </c>
      <c r="F652" s="94">
        <v>2</v>
      </c>
      <c r="G652" s="94">
        <v>2</v>
      </c>
      <c r="H652" s="124">
        <v>411.9</v>
      </c>
      <c r="I652" s="124">
        <v>392.9</v>
      </c>
      <c r="J652" s="124">
        <v>392.9</v>
      </c>
      <c r="K652" s="122">
        <v>23</v>
      </c>
      <c r="L652" s="161">
        <v>367455</v>
      </c>
      <c r="M652" s="73">
        <v>0</v>
      </c>
      <c r="N652" s="73">
        <v>0</v>
      </c>
      <c r="O652" s="73">
        <v>0</v>
      </c>
      <c r="P652" s="161">
        <v>367455</v>
      </c>
      <c r="Q652" s="73">
        <f t="shared" si="50"/>
        <v>935.23797403919582</v>
      </c>
      <c r="R652" s="73">
        <v>1087</v>
      </c>
      <c r="S652" s="173" t="s">
        <v>447</v>
      </c>
      <c r="T652" s="81"/>
      <c r="U652" s="81"/>
      <c r="V652" s="81"/>
    </row>
    <row r="653" spans="1:22">
      <c r="A653" s="163" t="s">
        <v>351</v>
      </c>
      <c r="B653" s="172"/>
      <c r="C653" s="149" t="s">
        <v>37</v>
      </c>
      <c r="D653" s="150" t="s">
        <v>37</v>
      </c>
      <c r="E653" s="150" t="s">
        <v>37</v>
      </c>
      <c r="F653" s="151" t="s">
        <v>37</v>
      </c>
      <c r="G653" s="151" t="s">
        <v>37</v>
      </c>
      <c r="H653" s="152">
        <f t="shared" ref="H653:P653" si="54">H654</f>
        <v>436.8</v>
      </c>
      <c r="I653" s="152">
        <f t="shared" si="54"/>
        <v>382.9</v>
      </c>
      <c r="J653" s="152">
        <f t="shared" si="54"/>
        <v>382.9</v>
      </c>
      <c r="K653" s="153">
        <f t="shared" si="54"/>
        <v>36</v>
      </c>
      <c r="L653" s="152">
        <f t="shared" si="54"/>
        <v>97202.986341999989</v>
      </c>
      <c r="M653" s="152">
        <f t="shared" si="54"/>
        <v>0</v>
      </c>
      <c r="N653" s="152">
        <f t="shared" si="54"/>
        <v>0</v>
      </c>
      <c r="O653" s="152">
        <f t="shared" si="54"/>
        <v>0</v>
      </c>
      <c r="P653" s="152">
        <f t="shared" si="54"/>
        <v>97202.986341999989</v>
      </c>
      <c r="Q653" s="152">
        <f t="shared" si="50"/>
        <v>253.85997999999998</v>
      </c>
      <c r="R653" s="152">
        <f>MAX(R654)</f>
        <v>1087</v>
      </c>
      <c r="S653" s="159" t="s">
        <v>37</v>
      </c>
      <c r="T653" s="81"/>
      <c r="U653" s="81"/>
      <c r="V653" s="81"/>
    </row>
    <row r="654" spans="1:22" ht="25.5">
      <c r="A654" s="93">
        <v>267</v>
      </c>
      <c r="B654" s="171" t="s">
        <v>969</v>
      </c>
      <c r="C654" s="94">
        <v>1962</v>
      </c>
      <c r="D654" s="93">
        <v>2006</v>
      </c>
      <c r="E654" s="121" t="s">
        <v>39</v>
      </c>
      <c r="F654" s="85">
        <v>2</v>
      </c>
      <c r="G654" s="85">
        <v>1</v>
      </c>
      <c r="H654" s="124">
        <v>436.8</v>
      </c>
      <c r="I654" s="124">
        <v>382.9</v>
      </c>
      <c r="J654" s="124">
        <v>382.9</v>
      </c>
      <c r="K654" s="95">
        <v>36</v>
      </c>
      <c r="L654" s="161">
        <v>97202.986341999989</v>
      </c>
      <c r="M654" s="73">
        <v>0</v>
      </c>
      <c r="N654" s="73">
        <v>0</v>
      </c>
      <c r="O654" s="73">
        <v>0</v>
      </c>
      <c r="P654" s="161">
        <v>97202.986341999989</v>
      </c>
      <c r="Q654" s="73">
        <f t="shared" si="50"/>
        <v>253.85997999999998</v>
      </c>
      <c r="R654" s="73">
        <v>1087</v>
      </c>
      <c r="S654" s="170" t="s">
        <v>447</v>
      </c>
      <c r="T654" s="81"/>
      <c r="U654" s="81"/>
      <c r="V654" s="81"/>
    </row>
    <row r="655" spans="1:22">
      <c r="A655" s="163" t="s">
        <v>352</v>
      </c>
      <c r="B655" s="172"/>
      <c r="C655" s="149" t="s">
        <v>37</v>
      </c>
      <c r="D655" s="150" t="s">
        <v>37</v>
      </c>
      <c r="E655" s="150" t="s">
        <v>37</v>
      </c>
      <c r="F655" s="151" t="s">
        <v>37</v>
      </c>
      <c r="G655" s="151" t="s">
        <v>37</v>
      </c>
      <c r="H655" s="152">
        <f>SUM(прил.1!H656:H662)</f>
        <v>7001.8000000000011</v>
      </c>
      <c r="I655" s="152">
        <f>SUM(прил.1!I656:I662)</f>
        <v>4739</v>
      </c>
      <c r="J655" s="152">
        <f>SUM(прил.1!J656:J662)</f>
        <v>4739</v>
      </c>
      <c r="K655" s="153">
        <f>SUM(прил.1!K656:K662)</f>
        <v>314</v>
      </c>
      <c r="L655" s="152">
        <f>SUM(прил.1!L656:L662)</f>
        <v>6505939</v>
      </c>
      <c r="M655" s="152">
        <f>SUM(прил.1!M656:M662)</f>
        <v>0</v>
      </c>
      <c r="N655" s="152">
        <f>SUM(прил.1!N656:N662)</f>
        <v>0</v>
      </c>
      <c r="O655" s="152">
        <f>SUM(прил.1!O656:O662)</f>
        <v>0</v>
      </c>
      <c r="P655" s="152">
        <f>SUM(прил.1!P656:P662)</f>
        <v>6505939</v>
      </c>
      <c r="Q655" s="152">
        <f t="shared" si="50"/>
        <v>1372.850601392699</v>
      </c>
      <c r="R655" s="152">
        <f>MAX(прил.1!R656:R662)</f>
        <v>4929</v>
      </c>
      <c r="S655" s="159" t="s">
        <v>37</v>
      </c>
      <c r="T655" s="81"/>
      <c r="U655" s="81"/>
      <c r="V655" s="81"/>
    </row>
    <row r="656" spans="1:22" ht="25.5">
      <c r="A656" s="93">
        <v>268</v>
      </c>
      <c r="B656" s="171" t="s">
        <v>975</v>
      </c>
      <c r="C656" s="93">
        <v>1986</v>
      </c>
      <c r="D656" s="93">
        <v>2009</v>
      </c>
      <c r="E656" s="121" t="s">
        <v>39</v>
      </c>
      <c r="F656" s="94">
        <v>2</v>
      </c>
      <c r="G656" s="85">
        <v>3</v>
      </c>
      <c r="H656" s="139">
        <v>854.4</v>
      </c>
      <c r="I656" s="175">
        <v>564.6</v>
      </c>
      <c r="J656" s="175">
        <v>564.6</v>
      </c>
      <c r="K656" s="95">
        <v>42</v>
      </c>
      <c r="L656" s="161">
        <v>431347.60000000003</v>
      </c>
      <c r="M656" s="73">
        <v>0</v>
      </c>
      <c r="N656" s="73">
        <v>0</v>
      </c>
      <c r="O656" s="73">
        <v>0</v>
      </c>
      <c r="P656" s="161">
        <v>431347.60000000003</v>
      </c>
      <c r="Q656" s="73">
        <f t="shared" si="50"/>
        <v>763.98795607509749</v>
      </c>
      <c r="R656" s="73">
        <v>921</v>
      </c>
      <c r="S656" s="173" t="s">
        <v>447</v>
      </c>
      <c r="T656" s="81"/>
      <c r="U656" s="81"/>
      <c r="V656" s="81"/>
    </row>
    <row r="657" spans="1:22" ht="25.5">
      <c r="A657" s="93">
        <v>269</v>
      </c>
      <c r="B657" s="171" t="s">
        <v>971</v>
      </c>
      <c r="C657" s="93">
        <v>1979</v>
      </c>
      <c r="D657" s="93">
        <v>2009</v>
      </c>
      <c r="E657" s="121" t="s">
        <v>39</v>
      </c>
      <c r="F657" s="94">
        <v>2</v>
      </c>
      <c r="G657" s="85">
        <v>3</v>
      </c>
      <c r="H657" s="139">
        <v>825.9</v>
      </c>
      <c r="I657" s="175">
        <v>470.2</v>
      </c>
      <c r="J657" s="175">
        <v>470.2</v>
      </c>
      <c r="K657" s="95">
        <v>43</v>
      </c>
      <c r="L657" s="161">
        <v>909171.4</v>
      </c>
      <c r="M657" s="73">
        <v>0</v>
      </c>
      <c r="N657" s="73">
        <v>0</v>
      </c>
      <c r="O657" s="73">
        <v>0</v>
      </c>
      <c r="P657" s="161">
        <v>909171.4</v>
      </c>
      <c r="Q657" s="73">
        <f t="shared" si="50"/>
        <v>1933.5844321565291</v>
      </c>
      <c r="R657" s="73">
        <v>2495</v>
      </c>
      <c r="S657" s="173" t="s">
        <v>447</v>
      </c>
      <c r="T657" s="81"/>
      <c r="U657" s="81"/>
      <c r="V657" s="81"/>
    </row>
    <row r="658" spans="1:22" ht="25.5">
      <c r="A658" s="93">
        <v>270</v>
      </c>
      <c r="B658" s="171" t="s">
        <v>973</v>
      </c>
      <c r="C658" s="93">
        <v>1988</v>
      </c>
      <c r="D658" s="93"/>
      <c r="E658" s="121" t="s">
        <v>39</v>
      </c>
      <c r="F658" s="94">
        <v>2</v>
      </c>
      <c r="G658" s="85">
        <v>1</v>
      </c>
      <c r="H658" s="139">
        <v>520.20000000000005</v>
      </c>
      <c r="I658" s="175">
        <v>478.6</v>
      </c>
      <c r="J658" s="175">
        <v>478.6</v>
      </c>
      <c r="K658" s="95">
        <v>24</v>
      </c>
      <c r="L658" s="161">
        <v>365644.4</v>
      </c>
      <c r="M658" s="73">
        <v>0</v>
      </c>
      <c r="N658" s="73">
        <v>0</v>
      </c>
      <c r="O658" s="73">
        <v>0</v>
      </c>
      <c r="P658" s="161">
        <v>365644.4</v>
      </c>
      <c r="Q658" s="73">
        <f t="shared" si="50"/>
        <v>763.98746343501887</v>
      </c>
      <c r="R658" s="73">
        <v>921</v>
      </c>
      <c r="S658" s="173" t="s">
        <v>447</v>
      </c>
      <c r="T658" s="81"/>
      <c r="U658" s="81"/>
      <c r="V658" s="81"/>
    </row>
    <row r="659" spans="1:22" ht="25.5">
      <c r="A659" s="93">
        <v>271</v>
      </c>
      <c r="B659" s="171" t="s">
        <v>972</v>
      </c>
      <c r="C659" s="93">
        <v>1985</v>
      </c>
      <c r="D659" s="93"/>
      <c r="E659" s="121" t="s">
        <v>39</v>
      </c>
      <c r="F659" s="94">
        <v>2</v>
      </c>
      <c r="G659" s="85">
        <v>3</v>
      </c>
      <c r="H659" s="139">
        <v>998.8</v>
      </c>
      <c r="I659" s="175">
        <v>824.9</v>
      </c>
      <c r="J659" s="175">
        <v>824.9</v>
      </c>
      <c r="K659" s="95">
        <v>40</v>
      </c>
      <c r="L659" s="161">
        <v>1595014.1</v>
      </c>
      <c r="M659" s="73">
        <v>0</v>
      </c>
      <c r="N659" s="73">
        <v>0</v>
      </c>
      <c r="O659" s="73">
        <v>0</v>
      </c>
      <c r="P659" s="161">
        <v>1595014.1</v>
      </c>
      <c r="Q659" s="73">
        <f t="shared" si="50"/>
        <v>1933.5847981573527</v>
      </c>
      <c r="R659" s="73">
        <v>2495</v>
      </c>
      <c r="S659" s="173" t="s">
        <v>447</v>
      </c>
      <c r="T659" s="81"/>
      <c r="U659" s="81"/>
      <c r="V659" s="81"/>
    </row>
    <row r="660" spans="1:22" ht="25.5">
      <c r="A660" s="93">
        <v>272</v>
      </c>
      <c r="B660" s="171" t="s">
        <v>974</v>
      </c>
      <c r="C660" s="93">
        <v>1988</v>
      </c>
      <c r="D660" s="93"/>
      <c r="E660" s="121" t="s">
        <v>39</v>
      </c>
      <c r="F660" s="94">
        <v>2</v>
      </c>
      <c r="G660" s="85">
        <v>1</v>
      </c>
      <c r="H660" s="139">
        <v>669.8</v>
      </c>
      <c r="I660" s="175">
        <v>378.6</v>
      </c>
      <c r="J660" s="175">
        <v>378.6</v>
      </c>
      <c r="K660" s="95">
        <v>19</v>
      </c>
      <c r="L660" s="161">
        <v>289245.60000000003</v>
      </c>
      <c r="M660" s="73">
        <v>0</v>
      </c>
      <c r="N660" s="73">
        <v>0</v>
      </c>
      <c r="O660" s="73">
        <v>0</v>
      </c>
      <c r="P660" s="161">
        <v>289245.60000000003</v>
      </c>
      <c r="Q660" s="73">
        <f t="shared" si="50"/>
        <v>763.98732171156894</v>
      </c>
      <c r="R660" s="73">
        <v>921</v>
      </c>
      <c r="S660" s="173" t="s">
        <v>447</v>
      </c>
      <c r="T660" s="81"/>
      <c r="U660" s="81"/>
      <c r="V660" s="81"/>
    </row>
    <row r="661" spans="1:22" ht="25.5">
      <c r="A661" s="93">
        <v>273</v>
      </c>
      <c r="B661" s="171" t="s">
        <v>976</v>
      </c>
      <c r="C661" s="93">
        <v>1993</v>
      </c>
      <c r="D661" s="93">
        <v>2009</v>
      </c>
      <c r="E661" s="121" t="s">
        <v>39</v>
      </c>
      <c r="F661" s="94">
        <v>5</v>
      </c>
      <c r="G661" s="85">
        <v>4</v>
      </c>
      <c r="H661" s="139">
        <v>2849.1</v>
      </c>
      <c r="I661" s="175">
        <v>1761.4</v>
      </c>
      <c r="J661" s="175">
        <v>1761.4</v>
      </c>
      <c r="K661" s="95">
        <v>136</v>
      </c>
      <c r="L661" s="161">
        <v>1630527.6</v>
      </c>
      <c r="M661" s="73">
        <v>0</v>
      </c>
      <c r="N661" s="73">
        <v>0</v>
      </c>
      <c r="O661" s="73">
        <v>0</v>
      </c>
      <c r="P661" s="161">
        <v>1630527.6</v>
      </c>
      <c r="Q661" s="73">
        <f t="shared" si="50"/>
        <v>925.69978426251851</v>
      </c>
      <c r="R661" s="73">
        <v>1026</v>
      </c>
      <c r="S661" s="173" t="s">
        <v>447</v>
      </c>
      <c r="T661" s="81"/>
      <c r="U661" s="81"/>
      <c r="V661" s="81"/>
    </row>
    <row r="662" spans="1:22" ht="25.5">
      <c r="A662" s="93">
        <v>274</v>
      </c>
      <c r="B662" s="171" t="s">
        <v>996</v>
      </c>
      <c r="C662" s="93">
        <v>1961</v>
      </c>
      <c r="D662" s="93"/>
      <c r="E662" s="121" t="s">
        <v>39</v>
      </c>
      <c r="F662" s="94">
        <v>2</v>
      </c>
      <c r="G662" s="85">
        <v>1</v>
      </c>
      <c r="H662" s="139">
        <v>283.60000000000002</v>
      </c>
      <c r="I662" s="175">
        <v>260.7</v>
      </c>
      <c r="J662" s="175">
        <v>260.7</v>
      </c>
      <c r="K662" s="95">
        <v>10</v>
      </c>
      <c r="L662" s="161">
        <v>1284988.3</v>
      </c>
      <c r="M662" s="73">
        <v>0</v>
      </c>
      <c r="N662" s="73">
        <v>0</v>
      </c>
      <c r="O662" s="73">
        <v>0</v>
      </c>
      <c r="P662" s="161">
        <v>1284988.3</v>
      </c>
      <c r="Q662" s="73">
        <f t="shared" si="50"/>
        <v>4928.9923283467588</v>
      </c>
      <c r="R662" s="73">
        <v>4929</v>
      </c>
      <c r="S662" s="173" t="s">
        <v>447</v>
      </c>
      <c r="T662" s="81"/>
      <c r="U662" s="81"/>
      <c r="V662" s="81"/>
    </row>
    <row r="663" spans="1:22">
      <c r="A663" s="224" t="s">
        <v>998</v>
      </c>
      <c r="B663" s="225"/>
      <c r="C663" s="149" t="s">
        <v>35</v>
      </c>
      <c r="D663" s="150" t="s">
        <v>35</v>
      </c>
      <c r="E663" s="150" t="s">
        <v>35</v>
      </c>
      <c r="F663" s="151" t="s">
        <v>35</v>
      </c>
      <c r="G663" s="151" t="s">
        <v>35</v>
      </c>
      <c r="H663" s="152">
        <f t="shared" ref="H663:P663" si="55">H664+H678+H693+H698+H700+H704+H781+H785+H794+H798+H803+H823+H828+H968+H972+H976+H978+H984+H986</f>
        <v>479078.85459799983</v>
      </c>
      <c r="I663" s="152">
        <f t="shared" si="55"/>
        <v>419249.24443999992</v>
      </c>
      <c r="J663" s="152">
        <f t="shared" si="55"/>
        <v>397420.35576999997</v>
      </c>
      <c r="K663" s="153">
        <f t="shared" si="55"/>
        <v>21966</v>
      </c>
      <c r="L663" s="152">
        <f t="shared" si="55"/>
        <v>827751436.53996062</v>
      </c>
      <c r="M663" s="152">
        <f t="shared" si="55"/>
        <v>0</v>
      </c>
      <c r="N663" s="152">
        <f t="shared" si="55"/>
        <v>0</v>
      </c>
      <c r="O663" s="152">
        <f t="shared" si="55"/>
        <v>0</v>
      </c>
      <c r="P663" s="152">
        <f t="shared" si="55"/>
        <v>827751436.53996062</v>
      </c>
      <c r="Q663" s="152">
        <f t="shared" si="50"/>
        <v>1974.36595895505</v>
      </c>
      <c r="R663" s="152">
        <f>MAX(R664:R986)</f>
        <v>9981</v>
      </c>
      <c r="S663" s="154" t="s">
        <v>35</v>
      </c>
      <c r="T663" s="81"/>
      <c r="U663" s="81"/>
      <c r="V663" s="81"/>
    </row>
    <row r="664" spans="1:22">
      <c r="A664" s="155" t="s">
        <v>335</v>
      </c>
      <c r="B664" s="156"/>
      <c r="C664" s="149" t="s">
        <v>35</v>
      </c>
      <c r="D664" s="150" t="s">
        <v>35</v>
      </c>
      <c r="E664" s="150" t="s">
        <v>35</v>
      </c>
      <c r="F664" s="151" t="s">
        <v>35</v>
      </c>
      <c r="G664" s="151" t="s">
        <v>35</v>
      </c>
      <c r="H664" s="157">
        <f>SUM(H665:H677)</f>
        <v>20177.376390000001</v>
      </c>
      <c r="I664" s="157">
        <f t="shared" ref="I664:P664" si="56">SUM(I665:I677)</f>
        <v>17574.638670000004</v>
      </c>
      <c r="J664" s="157">
        <f t="shared" si="56"/>
        <v>17450.990000000002</v>
      </c>
      <c r="K664" s="157">
        <f t="shared" si="56"/>
        <v>797</v>
      </c>
      <c r="L664" s="157">
        <f t="shared" si="56"/>
        <v>28777357.900000002</v>
      </c>
      <c r="M664" s="157">
        <f t="shared" si="56"/>
        <v>0</v>
      </c>
      <c r="N664" s="157">
        <f t="shared" si="56"/>
        <v>0</v>
      </c>
      <c r="O664" s="157">
        <f t="shared" si="56"/>
        <v>0</v>
      </c>
      <c r="P664" s="157">
        <f t="shared" si="56"/>
        <v>28777357.900000002</v>
      </c>
      <c r="Q664" s="152">
        <f t="shared" si="50"/>
        <v>1637.4366745373318</v>
      </c>
      <c r="R664" s="152">
        <f>MAX(прил.1!R665:R677)</f>
        <v>6705</v>
      </c>
      <c r="S664" s="159" t="s">
        <v>37</v>
      </c>
      <c r="T664" s="81"/>
      <c r="U664" s="81"/>
      <c r="V664" s="81"/>
    </row>
    <row r="665" spans="1:22" ht="25.5">
      <c r="A665" s="93">
        <v>1</v>
      </c>
      <c r="B665" s="30" t="s">
        <v>469</v>
      </c>
      <c r="C665" s="121">
        <v>1989</v>
      </c>
      <c r="D665" s="112"/>
      <c r="E665" s="121" t="s">
        <v>39</v>
      </c>
      <c r="F665" s="107">
        <v>9</v>
      </c>
      <c r="G665" s="107">
        <v>4</v>
      </c>
      <c r="H665" s="73">
        <v>9536.6</v>
      </c>
      <c r="I665" s="73">
        <v>8168.1338200000018</v>
      </c>
      <c r="J665" s="73">
        <v>8154.6</v>
      </c>
      <c r="K665" s="95">
        <v>422</v>
      </c>
      <c r="L665" s="161">
        <v>6570000</v>
      </c>
      <c r="M665" s="73">
        <v>0</v>
      </c>
      <c r="N665" s="73">
        <v>0</v>
      </c>
      <c r="O665" s="73">
        <v>0</v>
      </c>
      <c r="P665" s="161">
        <v>6570000</v>
      </c>
      <c r="Q665" s="73">
        <f t="shared" ref="Q665:Q728" si="57">L665/I665</f>
        <v>804.34529413721066</v>
      </c>
      <c r="R665" s="73">
        <v>1248</v>
      </c>
      <c r="S665" s="162" t="s">
        <v>458</v>
      </c>
      <c r="T665" s="81"/>
      <c r="U665" s="81"/>
      <c r="V665" s="81"/>
    </row>
    <row r="666" spans="1:22" ht="25.5">
      <c r="A666" s="93">
        <v>2</v>
      </c>
      <c r="B666" s="30" t="s">
        <v>463</v>
      </c>
      <c r="C666" s="121">
        <v>1961</v>
      </c>
      <c r="D666" s="112">
        <v>2009</v>
      </c>
      <c r="E666" s="121" t="s">
        <v>39</v>
      </c>
      <c r="F666" s="107">
        <v>2</v>
      </c>
      <c r="G666" s="107">
        <v>2</v>
      </c>
      <c r="H666" s="73">
        <v>707.4</v>
      </c>
      <c r="I666" s="73">
        <v>656.99995000000001</v>
      </c>
      <c r="J666" s="73">
        <v>655.29999999999995</v>
      </c>
      <c r="K666" s="95">
        <v>32</v>
      </c>
      <c r="L666" s="161">
        <v>2882007</v>
      </c>
      <c r="M666" s="73">
        <v>0</v>
      </c>
      <c r="N666" s="73">
        <v>0</v>
      </c>
      <c r="O666" s="73">
        <v>0</v>
      </c>
      <c r="P666" s="161">
        <v>2882007</v>
      </c>
      <c r="Q666" s="73">
        <f t="shared" si="57"/>
        <v>4386.6167721930569</v>
      </c>
      <c r="R666" s="73">
        <v>6705</v>
      </c>
      <c r="S666" s="162" t="s">
        <v>458</v>
      </c>
      <c r="T666" s="81"/>
      <c r="U666" s="81"/>
      <c r="V666" s="81"/>
    </row>
    <row r="667" spans="1:22" ht="25.5">
      <c r="A667" s="93">
        <v>3</v>
      </c>
      <c r="B667" s="30" t="s">
        <v>313</v>
      </c>
      <c r="C667" s="121">
        <v>1960</v>
      </c>
      <c r="D667" s="112"/>
      <c r="E667" s="121" t="s">
        <v>39</v>
      </c>
      <c r="F667" s="107">
        <v>2</v>
      </c>
      <c r="G667" s="107">
        <v>2</v>
      </c>
      <c r="H667" s="73">
        <v>784.32</v>
      </c>
      <c r="I667" s="73">
        <v>690.2</v>
      </c>
      <c r="J667" s="73">
        <v>690.2</v>
      </c>
      <c r="K667" s="95">
        <v>24</v>
      </c>
      <c r="L667" s="161">
        <v>1438389.8</v>
      </c>
      <c r="M667" s="73">
        <v>0</v>
      </c>
      <c r="N667" s="73">
        <v>0</v>
      </c>
      <c r="O667" s="73">
        <v>0</v>
      </c>
      <c r="P667" s="161">
        <v>1438389.8</v>
      </c>
      <c r="Q667" s="73">
        <f t="shared" si="57"/>
        <v>2084.0188351202551</v>
      </c>
      <c r="R667" s="73">
        <v>2610</v>
      </c>
      <c r="S667" s="162" t="s">
        <v>458</v>
      </c>
      <c r="T667" s="81"/>
      <c r="U667" s="81"/>
      <c r="V667" s="81"/>
    </row>
    <row r="668" spans="1:22" ht="25.5">
      <c r="A668" s="93">
        <v>4</v>
      </c>
      <c r="B668" s="30" t="s">
        <v>314</v>
      </c>
      <c r="C668" s="121">
        <v>1961</v>
      </c>
      <c r="D668" s="112"/>
      <c r="E668" s="121" t="s">
        <v>39</v>
      </c>
      <c r="F668" s="107">
        <v>2</v>
      </c>
      <c r="G668" s="107">
        <v>2</v>
      </c>
      <c r="H668" s="73">
        <v>527.95000000000005</v>
      </c>
      <c r="I668" s="73">
        <v>464.6</v>
      </c>
      <c r="J668" s="73">
        <v>464.6</v>
      </c>
      <c r="K668" s="95">
        <v>17</v>
      </c>
      <c r="L668" s="161">
        <v>220759</v>
      </c>
      <c r="M668" s="73">
        <v>0</v>
      </c>
      <c r="N668" s="73">
        <v>0</v>
      </c>
      <c r="O668" s="73">
        <v>0</v>
      </c>
      <c r="P668" s="161">
        <v>220759</v>
      </c>
      <c r="Q668" s="73">
        <f t="shared" si="57"/>
        <v>475.1592767972449</v>
      </c>
      <c r="R668" s="73">
        <v>985</v>
      </c>
      <c r="S668" s="162" t="s">
        <v>458</v>
      </c>
      <c r="T668" s="81"/>
      <c r="U668" s="81"/>
      <c r="V668" s="81"/>
    </row>
    <row r="669" spans="1:22" ht="25.5">
      <c r="A669" s="93">
        <v>5</v>
      </c>
      <c r="B669" s="30" t="s">
        <v>457</v>
      </c>
      <c r="C669" s="121">
        <v>1959</v>
      </c>
      <c r="D669" s="112"/>
      <c r="E669" s="121" t="s">
        <v>39</v>
      </c>
      <c r="F669" s="107">
        <v>2</v>
      </c>
      <c r="G669" s="107">
        <v>2</v>
      </c>
      <c r="H669" s="73">
        <v>367.27</v>
      </c>
      <c r="I669" s="73">
        <v>323.2</v>
      </c>
      <c r="J669" s="73">
        <v>323.2</v>
      </c>
      <c r="K669" s="95">
        <v>15</v>
      </c>
      <c r="L669" s="161">
        <v>371285.8</v>
      </c>
      <c r="M669" s="73">
        <v>0</v>
      </c>
      <c r="N669" s="73">
        <v>0</v>
      </c>
      <c r="O669" s="73">
        <v>0</v>
      </c>
      <c r="P669" s="161">
        <v>371285.8</v>
      </c>
      <c r="Q669" s="73">
        <f t="shared" si="57"/>
        <v>1148.7803217821781</v>
      </c>
      <c r="R669" s="73">
        <v>1702</v>
      </c>
      <c r="S669" s="162" t="s">
        <v>458</v>
      </c>
      <c r="T669" s="81"/>
      <c r="U669" s="81"/>
      <c r="V669" s="81"/>
    </row>
    <row r="670" spans="1:22" ht="25.5">
      <c r="A670" s="93">
        <v>6</v>
      </c>
      <c r="B670" s="30" t="s">
        <v>464</v>
      </c>
      <c r="C670" s="121">
        <v>1961</v>
      </c>
      <c r="D670" s="112">
        <v>2008</v>
      </c>
      <c r="E670" s="121" t="s">
        <v>39</v>
      </c>
      <c r="F670" s="107">
        <v>4</v>
      </c>
      <c r="G670" s="107">
        <v>4</v>
      </c>
      <c r="H670" s="73">
        <v>1392.5</v>
      </c>
      <c r="I670" s="73">
        <v>1288.5999999999999</v>
      </c>
      <c r="J670" s="73">
        <v>1286.5999999999999</v>
      </c>
      <c r="K670" s="95">
        <v>41</v>
      </c>
      <c r="L670" s="161">
        <v>2563340</v>
      </c>
      <c r="M670" s="73">
        <v>0</v>
      </c>
      <c r="N670" s="73">
        <v>0</v>
      </c>
      <c r="O670" s="73">
        <v>0</v>
      </c>
      <c r="P670" s="161">
        <v>2563340</v>
      </c>
      <c r="Q670" s="73">
        <f t="shared" si="57"/>
        <v>1989.2441409281391</v>
      </c>
      <c r="R670" s="73">
        <v>3379</v>
      </c>
      <c r="S670" s="162" t="s">
        <v>458</v>
      </c>
      <c r="T670" s="81"/>
      <c r="U670" s="81"/>
      <c r="V670" s="81"/>
    </row>
    <row r="671" spans="1:22" ht="25.5">
      <c r="A671" s="93">
        <v>7</v>
      </c>
      <c r="B671" s="30" t="s">
        <v>466</v>
      </c>
      <c r="C671" s="121">
        <v>1961</v>
      </c>
      <c r="D671" s="112">
        <v>2015</v>
      </c>
      <c r="E671" s="121" t="s">
        <v>39</v>
      </c>
      <c r="F671" s="107">
        <v>3</v>
      </c>
      <c r="G671" s="107">
        <v>3</v>
      </c>
      <c r="H671" s="73">
        <v>1652.9698900000003</v>
      </c>
      <c r="I671" s="73">
        <v>1502.6999000000001</v>
      </c>
      <c r="J671" s="73">
        <v>1404.7</v>
      </c>
      <c r="K671" s="95">
        <v>62</v>
      </c>
      <c r="L671" s="161">
        <v>4834749</v>
      </c>
      <c r="M671" s="73">
        <v>0</v>
      </c>
      <c r="N671" s="73">
        <v>0</v>
      </c>
      <c r="O671" s="73">
        <v>0</v>
      </c>
      <c r="P671" s="161">
        <v>4834749</v>
      </c>
      <c r="Q671" s="73">
        <f t="shared" si="57"/>
        <v>3217.3749396003818</v>
      </c>
      <c r="R671" s="73">
        <v>5014</v>
      </c>
      <c r="S671" s="162" t="s">
        <v>458</v>
      </c>
      <c r="T671" s="81"/>
      <c r="U671" s="81"/>
      <c r="V671" s="81"/>
    </row>
    <row r="672" spans="1:22" ht="25.5">
      <c r="A672" s="93">
        <v>8</v>
      </c>
      <c r="B672" s="30" t="s">
        <v>465</v>
      </c>
      <c r="C672" s="121">
        <v>1961</v>
      </c>
      <c r="D672" s="112">
        <v>2014</v>
      </c>
      <c r="E672" s="121" t="s">
        <v>39</v>
      </c>
      <c r="F672" s="107">
        <v>2</v>
      </c>
      <c r="G672" s="107">
        <v>2</v>
      </c>
      <c r="H672" s="73">
        <v>696.75649999999996</v>
      </c>
      <c r="I672" s="73">
        <v>633.41499999999996</v>
      </c>
      <c r="J672" s="73">
        <v>629</v>
      </c>
      <c r="K672" s="95">
        <v>26</v>
      </c>
      <c r="L672" s="161">
        <v>1180373</v>
      </c>
      <c r="M672" s="73">
        <v>0</v>
      </c>
      <c r="N672" s="73">
        <v>0</v>
      </c>
      <c r="O672" s="73">
        <v>0</v>
      </c>
      <c r="P672" s="161">
        <v>1180373</v>
      </c>
      <c r="Q672" s="73">
        <f t="shared" si="57"/>
        <v>1863.506547839884</v>
      </c>
      <c r="R672" s="73">
        <v>2903</v>
      </c>
      <c r="S672" s="162" t="s">
        <v>458</v>
      </c>
      <c r="T672" s="81"/>
      <c r="U672" s="81"/>
      <c r="V672" s="81"/>
    </row>
    <row r="673" spans="1:22" ht="25.5">
      <c r="A673" s="93">
        <v>9</v>
      </c>
      <c r="B673" s="30" t="s">
        <v>460</v>
      </c>
      <c r="C673" s="121">
        <v>1960</v>
      </c>
      <c r="D673" s="112">
        <v>2010</v>
      </c>
      <c r="E673" s="121" t="s">
        <v>39</v>
      </c>
      <c r="F673" s="107">
        <v>2</v>
      </c>
      <c r="G673" s="107">
        <v>2</v>
      </c>
      <c r="H673" s="73">
        <v>686.6</v>
      </c>
      <c r="I673" s="73">
        <v>637.79999999999995</v>
      </c>
      <c r="J673" s="73">
        <v>637.79999999999995</v>
      </c>
      <c r="K673" s="95">
        <v>24</v>
      </c>
      <c r="L673" s="161">
        <v>874378</v>
      </c>
      <c r="M673" s="73">
        <v>0</v>
      </c>
      <c r="N673" s="73">
        <v>0</v>
      </c>
      <c r="O673" s="73">
        <v>0</v>
      </c>
      <c r="P673" s="161">
        <v>874378</v>
      </c>
      <c r="Q673" s="73">
        <f t="shared" si="57"/>
        <v>1370.9281906553779</v>
      </c>
      <c r="R673" s="73">
        <v>1510</v>
      </c>
      <c r="S673" s="162" t="s">
        <v>458</v>
      </c>
      <c r="T673" s="81"/>
      <c r="U673" s="81"/>
      <c r="V673" s="81"/>
    </row>
    <row r="674" spans="1:22" ht="25.5">
      <c r="A674" s="93">
        <v>10</v>
      </c>
      <c r="B674" s="30" t="s">
        <v>461</v>
      </c>
      <c r="C674" s="121">
        <v>1960</v>
      </c>
      <c r="D674" s="112"/>
      <c r="E674" s="121" t="s">
        <v>39</v>
      </c>
      <c r="F674" s="107">
        <v>2</v>
      </c>
      <c r="G674" s="107">
        <v>2</v>
      </c>
      <c r="H674" s="73">
        <v>686.2</v>
      </c>
      <c r="I674" s="73">
        <v>324.3</v>
      </c>
      <c r="J674" s="73">
        <v>324.3</v>
      </c>
      <c r="K674" s="95">
        <v>13</v>
      </c>
      <c r="L674" s="161">
        <v>1054789.7</v>
      </c>
      <c r="M674" s="73">
        <v>0</v>
      </c>
      <c r="N674" s="73">
        <v>0</v>
      </c>
      <c r="O674" s="73">
        <v>0</v>
      </c>
      <c r="P674" s="161">
        <v>1054789.7</v>
      </c>
      <c r="Q674" s="73">
        <f t="shared" si="57"/>
        <v>3252.5121800801726</v>
      </c>
      <c r="R674" s="73">
        <v>4818</v>
      </c>
      <c r="S674" s="162" t="s">
        <v>458</v>
      </c>
      <c r="T674" s="81"/>
      <c r="U674" s="81"/>
      <c r="V674" s="81"/>
    </row>
    <row r="675" spans="1:22" ht="25.5">
      <c r="A675" s="93">
        <v>11</v>
      </c>
      <c r="B675" s="30" t="s">
        <v>459</v>
      </c>
      <c r="C675" s="121">
        <v>1959</v>
      </c>
      <c r="D675" s="112">
        <v>2014</v>
      </c>
      <c r="E675" s="121" t="s">
        <v>39</v>
      </c>
      <c r="F675" s="107">
        <v>2</v>
      </c>
      <c r="G675" s="107">
        <v>2</v>
      </c>
      <c r="H675" s="160">
        <v>700.92</v>
      </c>
      <c r="I675" s="73">
        <v>637.19999999999993</v>
      </c>
      <c r="J675" s="73">
        <v>633.20000000000005</v>
      </c>
      <c r="K675" s="95">
        <v>28</v>
      </c>
      <c r="L675" s="161">
        <v>295001</v>
      </c>
      <c r="M675" s="73">
        <v>0</v>
      </c>
      <c r="N675" s="73">
        <v>0</v>
      </c>
      <c r="O675" s="73">
        <v>0</v>
      </c>
      <c r="P675" s="161">
        <v>295001</v>
      </c>
      <c r="Q675" s="73">
        <f t="shared" si="57"/>
        <v>462.96453232893919</v>
      </c>
      <c r="R675" s="73">
        <v>976</v>
      </c>
      <c r="S675" s="162" t="s">
        <v>458</v>
      </c>
      <c r="T675" s="81"/>
      <c r="U675" s="81"/>
      <c r="V675" s="81"/>
    </row>
    <row r="676" spans="1:22" ht="25.5">
      <c r="A676" s="93">
        <v>12</v>
      </c>
      <c r="B676" s="30" t="s">
        <v>462</v>
      </c>
      <c r="C676" s="121">
        <v>1960</v>
      </c>
      <c r="D676" s="112">
        <v>2008</v>
      </c>
      <c r="E676" s="121" t="s">
        <v>39</v>
      </c>
      <c r="F676" s="107">
        <v>3</v>
      </c>
      <c r="G676" s="107">
        <v>3</v>
      </c>
      <c r="H676" s="73">
        <v>1616.9</v>
      </c>
      <c r="I676" s="73">
        <v>1508.4</v>
      </c>
      <c r="J676" s="73">
        <v>1508.4</v>
      </c>
      <c r="K676" s="95">
        <v>58</v>
      </c>
      <c r="L676" s="161">
        <v>3830546.6</v>
      </c>
      <c r="M676" s="73">
        <v>0</v>
      </c>
      <c r="N676" s="73">
        <v>0</v>
      </c>
      <c r="O676" s="73">
        <v>0</v>
      </c>
      <c r="P676" s="161">
        <v>3830546.6</v>
      </c>
      <c r="Q676" s="73">
        <f t="shared" si="57"/>
        <v>2539.47666401485</v>
      </c>
      <c r="R676" s="73">
        <v>3232</v>
      </c>
      <c r="S676" s="162" t="s">
        <v>458</v>
      </c>
      <c r="T676" s="81"/>
      <c r="U676" s="81"/>
      <c r="V676" s="81"/>
    </row>
    <row r="677" spans="1:22" ht="25.5">
      <c r="A677" s="93">
        <v>13</v>
      </c>
      <c r="B677" s="30" t="s">
        <v>48</v>
      </c>
      <c r="C677" s="121">
        <v>1960</v>
      </c>
      <c r="D677" s="112"/>
      <c r="E677" s="121" t="s">
        <v>39</v>
      </c>
      <c r="F677" s="107">
        <v>2</v>
      </c>
      <c r="G677" s="107">
        <v>2</v>
      </c>
      <c r="H677" s="73">
        <v>820.99</v>
      </c>
      <c r="I677" s="73">
        <v>739.09</v>
      </c>
      <c r="J677" s="73">
        <v>739.09</v>
      </c>
      <c r="K677" s="95">
        <v>35</v>
      </c>
      <c r="L677" s="161">
        <v>2661739</v>
      </c>
      <c r="M677" s="73">
        <v>0</v>
      </c>
      <c r="N677" s="73">
        <v>0</v>
      </c>
      <c r="O677" s="73">
        <v>0</v>
      </c>
      <c r="P677" s="161">
        <v>2661739</v>
      </c>
      <c r="Q677" s="73">
        <f t="shared" si="57"/>
        <v>3601.3733104222761</v>
      </c>
      <c r="R677" s="73">
        <v>4329</v>
      </c>
      <c r="S677" s="162" t="s">
        <v>458</v>
      </c>
      <c r="T677" s="81"/>
      <c r="U677" s="81"/>
      <c r="V677" s="81"/>
    </row>
    <row r="678" spans="1:22">
      <c r="A678" s="163" t="s">
        <v>336</v>
      </c>
      <c r="B678" s="156"/>
      <c r="C678" s="149" t="s">
        <v>35</v>
      </c>
      <c r="D678" s="150" t="s">
        <v>35</v>
      </c>
      <c r="E678" s="150" t="s">
        <v>35</v>
      </c>
      <c r="F678" s="151" t="s">
        <v>35</v>
      </c>
      <c r="G678" s="151" t="s">
        <v>35</v>
      </c>
      <c r="H678" s="157">
        <f>SUM(прил.1!H679:H692)</f>
        <v>13356.412104000001</v>
      </c>
      <c r="I678" s="157">
        <f>SUM(прил.1!I679:I692)</f>
        <v>11138.089259999999</v>
      </c>
      <c r="J678" s="157">
        <f>SUM(прил.1!J679:J692)</f>
        <v>11138.089259999999</v>
      </c>
      <c r="K678" s="158">
        <f>SUM(прил.1!K679:K692)</f>
        <v>511</v>
      </c>
      <c r="L678" s="157">
        <f>SUM(прил.1!L679:L692)</f>
        <v>17083351.50108666</v>
      </c>
      <c r="M678" s="157">
        <f>SUM(прил.1!M679:M692)</f>
        <v>0</v>
      </c>
      <c r="N678" s="157">
        <f>SUM(прил.1!N679:N692)</f>
        <v>0</v>
      </c>
      <c r="O678" s="157">
        <f>SUM(прил.1!O679:O692)</f>
        <v>0</v>
      </c>
      <c r="P678" s="157">
        <f>SUM(прил.1!P679:P692)</f>
        <v>17083351.50108666</v>
      </c>
      <c r="Q678" s="152">
        <f t="shared" si="57"/>
        <v>1533.7775719249948</v>
      </c>
      <c r="R678" s="152">
        <f>MAX(прил.1!R679:R692)</f>
        <v>6183</v>
      </c>
      <c r="S678" s="159" t="s">
        <v>37</v>
      </c>
      <c r="T678" s="81"/>
      <c r="U678" s="81"/>
      <c r="V678" s="81"/>
    </row>
    <row r="679" spans="1:22" ht="25.5">
      <c r="A679" s="93">
        <v>14</v>
      </c>
      <c r="B679" s="171" t="s">
        <v>476</v>
      </c>
      <c r="C679" s="121">
        <v>1961</v>
      </c>
      <c r="D679" s="180">
        <v>2015</v>
      </c>
      <c r="E679" s="121" t="s">
        <v>39</v>
      </c>
      <c r="F679" s="121">
        <v>2</v>
      </c>
      <c r="G679" s="121">
        <v>1</v>
      </c>
      <c r="H679" s="124">
        <v>392.2</v>
      </c>
      <c r="I679" s="73">
        <v>376.19995999999992</v>
      </c>
      <c r="J679" s="73">
        <v>376.19995999999992</v>
      </c>
      <c r="K679" s="122">
        <v>25</v>
      </c>
      <c r="L679" s="161">
        <v>84000.115800167274</v>
      </c>
      <c r="M679" s="73">
        <v>0</v>
      </c>
      <c r="N679" s="73">
        <v>0</v>
      </c>
      <c r="O679" s="73">
        <v>0</v>
      </c>
      <c r="P679" s="161">
        <v>84000.115800167274</v>
      </c>
      <c r="Q679" s="73">
        <f t="shared" si="57"/>
        <v>223.28581800000003</v>
      </c>
      <c r="R679" s="73">
        <v>747</v>
      </c>
      <c r="S679" s="162" t="s">
        <v>458</v>
      </c>
      <c r="T679" s="81"/>
      <c r="U679" s="81"/>
      <c r="V679" s="81"/>
    </row>
    <row r="680" spans="1:22" ht="25.5">
      <c r="A680" s="93">
        <v>15</v>
      </c>
      <c r="B680" s="171" t="s">
        <v>61</v>
      </c>
      <c r="C680" s="121">
        <v>1964</v>
      </c>
      <c r="D680" s="121">
        <v>2003</v>
      </c>
      <c r="E680" s="121" t="s">
        <v>39</v>
      </c>
      <c r="F680" s="121">
        <v>3</v>
      </c>
      <c r="G680" s="121">
        <v>2</v>
      </c>
      <c r="H680" s="160">
        <v>1386.8</v>
      </c>
      <c r="I680" s="73">
        <v>880.67990999999995</v>
      </c>
      <c r="J680" s="73">
        <v>880.67990999999995</v>
      </c>
      <c r="K680" s="122">
        <v>34</v>
      </c>
      <c r="L680" s="161">
        <v>1368743.9040388202</v>
      </c>
      <c r="M680" s="73">
        <v>0</v>
      </c>
      <c r="N680" s="73">
        <v>0</v>
      </c>
      <c r="O680" s="73">
        <v>0</v>
      </c>
      <c r="P680" s="161">
        <v>1368743.9040388202</v>
      </c>
      <c r="Q680" s="73">
        <f t="shared" si="57"/>
        <v>1554.1899939999996</v>
      </c>
      <c r="R680" s="73">
        <v>2251</v>
      </c>
      <c r="S680" s="162" t="s">
        <v>458</v>
      </c>
      <c r="T680" s="81"/>
      <c r="U680" s="81"/>
      <c r="V680" s="81"/>
    </row>
    <row r="681" spans="1:22" ht="25.5">
      <c r="A681" s="93">
        <v>16</v>
      </c>
      <c r="B681" s="171" t="s">
        <v>62</v>
      </c>
      <c r="C681" s="121">
        <v>1963</v>
      </c>
      <c r="D681" s="121"/>
      <c r="E681" s="121" t="s">
        <v>39</v>
      </c>
      <c r="F681" s="121">
        <v>3</v>
      </c>
      <c r="G681" s="121">
        <v>3</v>
      </c>
      <c r="H681" s="160">
        <v>1492.7</v>
      </c>
      <c r="I681" s="73">
        <v>1419.7</v>
      </c>
      <c r="J681" s="73">
        <v>1419.7</v>
      </c>
      <c r="K681" s="122">
        <v>62</v>
      </c>
      <c r="L681" s="161">
        <v>2206483.5344818002</v>
      </c>
      <c r="M681" s="73">
        <v>0</v>
      </c>
      <c r="N681" s="73">
        <v>0</v>
      </c>
      <c r="O681" s="73">
        <v>0</v>
      </c>
      <c r="P681" s="161">
        <v>2206483.5344818002</v>
      </c>
      <c r="Q681" s="73">
        <f t="shared" si="57"/>
        <v>1554.1899940000001</v>
      </c>
      <c r="R681" s="73">
        <v>2251</v>
      </c>
      <c r="S681" s="162" t="s">
        <v>458</v>
      </c>
      <c r="T681" s="81"/>
      <c r="U681" s="81"/>
      <c r="V681" s="81"/>
    </row>
    <row r="682" spans="1:22" ht="25.5">
      <c r="A682" s="93">
        <v>17</v>
      </c>
      <c r="B682" s="171" t="s">
        <v>63</v>
      </c>
      <c r="C682" s="121">
        <v>1963</v>
      </c>
      <c r="D682" s="121"/>
      <c r="E682" s="121" t="s">
        <v>39</v>
      </c>
      <c r="F682" s="121">
        <v>3</v>
      </c>
      <c r="G682" s="121">
        <v>3</v>
      </c>
      <c r="H682" s="160">
        <v>1010</v>
      </c>
      <c r="I682" s="73">
        <v>935.7</v>
      </c>
      <c r="J682" s="73">
        <v>935.7</v>
      </c>
      <c r="K682" s="122">
        <v>27</v>
      </c>
      <c r="L682" s="161">
        <v>1454216.7359186017</v>
      </c>
      <c r="M682" s="73">
        <v>0</v>
      </c>
      <c r="N682" s="73">
        <v>0</v>
      </c>
      <c r="O682" s="73">
        <v>0</v>
      </c>
      <c r="P682" s="161">
        <v>1454216.7359186017</v>
      </c>
      <c r="Q682" s="73">
        <f t="shared" si="57"/>
        <v>1554.1484834013056</v>
      </c>
      <c r="R682" s="73">
        <v>2251</v>
      </c>
      <c r="S682" s="162" t="s">
        <v>458</v>
      </c>
      <c r="T682" s="81"/>
      <c r="U682" s="81"/>
      <c r="V682" s="81"/>
    </row>
    <row r="683" spans="1:22" ht="25.5">
      <c r="A683" s="93">
        <v>18</v>
      </c>
      <c r="B683" s="171" t="s">
        <v>64</v>
      </c>
      <c r="C683" s="121">
        <v>1961</v>
      </c>
      <c r="D683" s="121">
        <v>2007</v>
      </c>
      <c r="E683" s="121" t="s">
        <v>39</v>
      </c>
      <c r="F683" s="121">
        <v>3</v>
      </c>
      <c r="G683" s="121">
        <v>3</v>
      </c>
      <c r="H683" s="160">
        <v>1889.4861810000002</v>
      </c>
      <c r="I683" s="73">
        <v>1717.71471</v>
      </c>
      <c r="J683" s="73">
        <v>1717.71471</v>
      </c>
      <c r="K683" s="122">
        <v>52</v>
      </c>
      <c r="L683" s="161">
        <v>2351671.6986322766</v>
      </c>
      <c r="M683" s="73">
        <v>0</v>
      </c>
      <c r="N683" s="73">
        <v>0</v>
      </c>
      <c r="O683" s="73">
        <v>0</v>
      </c>
      <c r="P683" s="161">
        <v>2351671.6986322766</v>
      </c>
      <c r="Q683" s="73">
        <f t="shared" si="57"/>
        <v>1369.0700120000001</v>
      </c>
      <c r="R683" s="73">
        <v>2064</v>
      </c>
      <c r="S683" s="162" t="s">
        <v>458</v>
      </c>
      <c r="T683" s="81"/>
      <c r="U683" s="81"/>
      <c r="V683" s="81"/>
    </row>
    <row r="684" spans="1:22" ht="25.5">
      <c r="A684" s="93">
        <v>19</v>
      </c>
      <c r="B684" s="171" t="s">
        <v>478</v>
      </c>
      <c r="C684" s="121">
        <v>1963</v>
      </c>
      <c r="D684" s="121">
        <v>2015</v>
      </c>
      <c r="E684" s="121" t="s">
        <v>39</v>
      </c>
      <c r="F684" s="121">
        <v>3</v>
      </c>
      <c r="G684" s="121">
        <v>4</v>
      </c>
      <c r="H684" s="124">
        <v>1988.2</v>
      </c>
      <c r="I684" s="124">
        <v>1750.12</v>
      </c>
      <c r="J684" s="73">
        <v>1750.12</v>
      </c>
      <c r="K684" s="122">
        <v>52</v>
      </c>
      <c r="L684" s="161">
        <v>1537733.2808378399</v>
      </c>
      <c r="M684" s="73">
        <v>0</v>
      </c>
      <c r="N684" s="73">
        <v>0</v>
      </c>
      <c r="O684" s="73">
        <v>0</v>
      </c>
      <c r="P684" s="161">
        <v>1537733.2808378399</v>
      </c>
      <c r="Q684" s="73">
        <f t="shared" si="57"/>
        <v>878.64448200000004</v>
      </c>
      <c r="R684" s="73">
        <v>2764</v>
      </c>
      <c r="S684" s="162" t="s">
        <v>458</v>
      </c>
      <c r="T684" s="81"/>
      <c r="U684" s="81"/>
      <c r="V684" s="81"/>
    </row>
    <row r="685" spans="1:22" ht="25.5">
      <c r="A685" s="93">
        <v>20</v>
      </c>
      <c r="B685" s="171" t="s">
        <v>65</v>
      </c>
      <c r="C685" s="121">
        <v>1963</v>
      </c>
      <c r="D685" s="121"/>
      <c r="E685" s="121" t="s">
        <v>39</v>
      </c>
      <c r="F685" s="121">
        <v>3</v>
      </c>
      <c r="G685" s="121">
        <v>3</v>
      </c>
      <c r="H685" s="124">
        <v>1288.7</v>
      </c>
      <c r="I685" s="73">
        <v>823.09999999999991</v>
      </c>
      <c r="J685" s="73">
        <v>823.09999999999991</v>
      </c>
      <c r="K685" s="122">
        <v>67</v>
      </c>
      <c r="L685" s="161">
        <v>1126881.5268771998</v>
      </c>
      <c r="M685" s="73">
        <v>0</v>
      </c>
      <c r="N685" s="73">
        <v>0</v>
      </c>
      <c r="O685" s="73">
        <v>0</v>
      </c>
      <c r="P685" s="161">
        <v>1126881.5268771998</v>
      </c>
      <c r="Q685" s="73">
        <f t="shared" si="57"/>
        <v>1369.0700119999999</v>
      </c>
      <c r="R685" s="73">
        <v>2064</v>
      </c>
      <c r="S685" s="162" t="s">
        <v>458</v>
      </c>
      <c r="T685" s="81"/>
      <c r="U685" s="81"/>
      <c r="V685" s="81"/>
    </row>
    <row r="686" spans="1:22" ht="25.5">
      <c r="A686" s="93">
        <v>21</v>
      </c>
      <c r="B686" s="171" t="s">
        <v>477</v>
      </c>
      <c r="C686" s="121">
        <v>1963</v>
      </c>
      <c r="D686" s="121"/>
      <c r="E686" s="121" t="s">
        <v>39</v>
      </c>
      <c r="F686" s="121">
        <v>3</v>
      </c>
      <c r="G686" s="121">
        <v>3</v>
      </c>
      <c r="H686" s="124">
        <v>1290</v>
      </c>
      <c r="I686" s="73">
        <v>850.61495000000014</v>
      </c>
      <c r="J686" s="73">
        <v>850.61495000000014</v>
      </c>
      <c r="K686" s="122">
        <v>71</v>
      </c>
      <c r="L686" s="161">
        <v>3185492.684253735</v>
      </c>
      <c r="M686" s="73">
        <v>0</v>
      </c>
      <c r="N686" s="73">
        <v>0</v>
      </c>
      <c r="O686" s="73">
        <v>0</v>
      </c>
      <c r="P686" s="161">
        <v>3185492.684253735</v>
      </c>
      <c r="Q686" s="73">
        <f t="shared" si="57"/>
        <v>3744.9291059999996</v>
      </c>
      <c r="R686" s="73">
        <v>6183</v>
      </c>
      <c r="S686" s="162" t="s">
        <v>458</v>
      </c>
      <c r="T686" s="81"/>
      <c r="U686" s="81"/>
      <c r="V686" s="81"/>
    </row>
    <row r="687" spans="1:22" ht="25.5">
      <c r="A687" s="93">
        <v>22</v>
      </c>
      <c r="B687" s="171" t="s">
        <v>68</v>
      </c>
      <c r="C687" s="121">
        <v>1961</v>
      </c>
      <c r="D687" s="121">
        <v>2007</v>
      </c>
      <c r="E687" s="121" t="s">
        <v>39</v>
      </c>
      <c r="F687" s="121">
        <v>2</v>
      </c>
      <c r="G687" s="121">
        <v>2</v>
      </c>
      <c r="H687" s="160">
        <v>678.5</v>
      </c>
      <c r="I687" s="73">
        <v>614.89987000000008</v>
      </c>
      <c r="J687" s="73">
        <v>614.89987000000008</v>
      </c>
      <c r="K687" s="122">
        <v>33</v>
      </c>
      <c r="L687" s="161">
        <v>836306.87356969842</v>
      </c>
      <c r="M687" s="73">
        <v>0</v>
      </c>
      <c r="N687" s="73">
        <v>0</v>
      </c>
      <c r="O687" s="73">
        <v>0</v>
      </c>
      <c r="P687" s="161">
        <v>836306.87356969842</v>
      </c>
      <c r="Q687" s="73">
        <f t="shared" si="57"/>
        <v>1360.0700119999999</v>
      </c>
      <c r="R687" s="73">
        <v>2055</v>
      </c>
      <c r="S687" s="162" t="s">
        <v>458</v>
      </c>
      <c r="T687" s="81"/>
      <c r="U687" s="81"/>
      <c r="V687" s="81"/>
    </row>
    <row r="688" spans="1:22" ht="25.5">
      <c r="A688" s="93">
        <v>23</v>
      </c>
      <c r="B688" s="171" t="s">
        <v>69</v>
      </c>
      <c r="C688" s="121">
        <v>1961</v>
      </c>
      <c r="D688" s="121">
        <v>2008</v>
      </c>
      <c r="E688" s="121" t="s">
        <v>39</v>
      </c>
      <c r="F688" s="121">
        <v>2</v>
      </c>
      <c r="G688" s="121">
        <v>2</v>
      </c>
      <c r="H688" s="160">
        <v>293</v>
      </c>
      <c r="I688" s="73">
        <v>270.59992999999997</v>
      </c>
      <c r="J688" s="73">
        <v>270.59992999999997</v>
      </c>
      <c r="K688" s="122">
        <v>15</v>
      </c>
      <c r="L688" s="161">
        <v>368034.85004229908</v>
      </c>
      <c r="M688" s="73">
        <v>0</v>
      </c>
      <c r="N688" s="73">
        <v>0</v>
      </c>
      <c r="O688" s="73">
        <v>0</v>
      </c>
      <c r="P688" s="161">
        <v>368034.85004229908</v>
      </c>
      <c r="Q688" s="73">
        <f t="shared" si="57"/>
        <v>1360.0700119999999</v>
      </c>
      <c r="R688" s="73">
        <v>2055</v>
      </c>
      <c r="S688" s="162" t="s">
        <v>458</v>
      </c>
      <c r="T688" s="81"/>
      <c r="U688" s="81"/>
      <c r="V688" s="81"/>
    </row>
    <row r="689" spans="1:22" ht="25.5">
      <c r="A689" s="93">
        <v>24</v>
      </c>
      <c r="B689" s="171" t="s">
        <v>70</v>
      </c>
      <c r="C689" s="121">
        <v>1962</v>
      </c>
      <c r="D689" s="121">
        <v>2008</v>
      </c>
      <c r="E689" s="121" t="s">
        <v>39</v>
      </c>
      <c r="F689" s="121">
        <v>2</v>
      </c>
      <c r="G689" s="121">
        <v>2</v>
      </c>
      <c r="H689" s="160">
        <v>645.43594499999995</v>
      </c>
      <c r="I689" s="73">
        <v>586.75994999999989</v>
      </c>
      <c r="J689" s="73">
        <v>586.75994999999989</v>
      </c>
      <c r="K689" s="122">
        <v>32</v>
      </c>
      <c r="L689" s="161">
        <v>798034.61223761924</v>
      </c>
      <c r="M689" s="73">
        <v>0</v>
      </c>
      <c r="N689" s="73">
        <v>0</v>
      </c>
      <c r="O689" s="73">
        <v>0</v>
      </c>
      <c r="P689" s="161">
        <v>798034.61223761924</v>
      </c>
      <c r="Q689" s="73">
        <f t="shared" si="57"/>
        <v>1360.0700119999999</v>
      </c>
      <c r="R689" s="73">
        <v>2055</v>
      </c>
      <c r="S689" s="162" t="s">
        <v>458</v>
      </c>
      <c r="T689" s="81"/>
      <c r="U689" s="81"/>
      <c r="V689" s="81"/>
    </row>
    <row r="690" spans="1:22" ht="25.5">
      <c r="A690" s="93">
        <v>25</v>
      </c>
      <c r="B690" s="171" t="s">
        <v>71</v>
      </c>
      <c r="C690" s="121">
        <v>1961</v>
      </c>
      <c r="D690" s="121">
        <v>2007</v>
      </c>
      <c r="E690" s="121" t="s">
        <v>39</v>
      </c>
      <c r="F690" s="121">
        <v>2</v>
      </c>
      <c r="G690" s="121">
        <v>2</v>
      </c>
      <c r="H690" s="124">
        <v>299.19997800000004</v>
      </c>
      <c r="I690" s="73">
        <v>271.99997999999999</v>
      </c>
      <c r="J690" s="73">
        <v>271.99997999999999</v>
      </c>
      <c r="K690" s="122">
        <v>17</v>
      </c>
      <c r="L690" s="161">
        <v>369939.01606259978</v>
      </c>
      <c r="M690" s="73">
        <v>0</v>
      </c>
      <c r="N690" s="73">
        <v>0</v>
      </c>
      <c r="O690" s="73">
        <v>0</v>
      </c>
      <c r="P690" s="161">
        <v>369939.01606259978</v>
      </c>
      <c r="Q690" s="73">
        <f t="shared" si="57"/>
        <v>1360.0700120000001</v>
      </c>
      <c r="R690" s="73">
        <v>2055</v>
      </c>
      <c r="S690" s="162" t="s">
        <v>458</v>
      </c>
      <c r="T690" s="81"/>
      <c r="U690" s="81"/>
      <c r="V690" s="81"/>
    </row>
    <row r="691" spans="1:22" ht="25.5">
      <c r="A691" s="93">
        <v>26</v>
      </c>
      <c r="B691" s="171" t="s">
        <v>74</v>
      </c>
      <c r="C691" s="121">
        <v>1962</v>
      </c>
      <c r="D691" s="121"/>
      <c r="E691" s="121" t="s">
        <v>39</v>
      </c>
      <c r="F691" s="121">
        <v>2</v>
      </c>
      <c r="G691" s="121">
        <v>1</v>
      </c>
      <c r="H691" s="160">
        <v>411.9</v>
      </c>
      <c r="I691" s="73">
        <v>376.1</v>
      </c>
      <c r="J691" s="73">
        <v>376.1</v>
      </c>
      <c r="K691" s="122">
        <v>12</v>
      </c>
      <c r="L691" s="161">
        <v>511522.33151320001</v>
      </c>
      <c r="M691" s="73">
        <v>0</v>
      </c>
      <c r="N691" s="73">
        <v>0</v>
      </c>
      <c r="O691" s="73">
        <v>0</v>
      </c>
      <c r="P691" s="161">
        <v>511522.33151320001</v>
      </c>
      <c r="Q691" s="73">
        <f t="shared" si="57"/>
        <v>1360.0700119999999</v>
      </c>
      <c r="R691" s="73">
        <v>2055</v>
      </c>
      <c r="S691" s="162" t="s">
        <v>458</v>
      </c>
      <c r="T691" s="81"/>
      <c r="U691" s="81"/>
      <c r="V691" s="81"/>
    </row>
    <row r="692" spans="1:22" ht="25.5">
      <c r="A692" s="93">
        <v>27</v>
      </c>
      <c r="B692" s="171" t="s">
        <v>475</v>
      </c>
      <c r="C692" s="164">
        <v>1960</v>
      </c>
      <c r="D692" s="121"/>
      <c r="E692" s="121" t="s">
        <v>39</v>
      </c>
      <c r="F692" s="164">
        <v>2</v>
      </c>
      <c r="G692" s="121">
        <v>2</v>
      </c>
      <c r="H692" s="160">
        <v>290.29000000000002</v>
      </c>
      <c r="I692" s="73">
        <v>263.89999999999998</v>
      </c>
      <c r="J692" s="73">
        <v>263.89999999999998</v>
      </c>
      <c r="K692" s="122">
        <v>12</v>
      </c>
      <c r="L692" s="161">
        <v>884290.33682079997</v>
      </c>
      <c r="M692" s="73">
        <v>0</v>
      </c>
      <c r="N692" s="73">
        <v>0</v>
      </c>
      <c r="O692" s="73">
        <v>0</v>
      </c>
      <c r="P692" s="161">
        <v>884290.33682079997</v>
      </c>
      <c r="Q692" s="73">
        <f t="shared" si="57"/>
        <v>3350.8538720000001</v>
      </c>
      <c r="R692" s="73">
        <v>4558</v>
      </c>
      <c r="S692" s="162" t="s">
        <v>458</v>
      </c>
      <c r="T692" s="81"/>
      <c r="U692" s="81"/>
      <c r="V692" s="81"/>
    </row>
    <row r="693" spans="1:22">
      <c r="A693" s="163" t="s">
        <v>337</v>
      </c>
      <c r="B693" s="156"/>
      <c r="C693" s="149" t="s">
        <v>37</v>
      </c>
      <c r="D693" s="150" t="s">
        <v>37</v>
      </c>
      <c r="E693" s="150" t="s">
        <v>37</v>
      </c>
      <c r="F693" s="151" t="s">
        <v>37</v>
      </c>
      <c r="G693" s="151" t="s">
        <v>37</v>
      </c>
      <c r="H693" s="152">
        <f>SUM(прил.1!H694:H697)</f>
        <v>1624.4</v>
      </c>
      <c r="I693" s="152">
        <f>SUM(прил.1!I694:I697)</f>
        <v>1501.1998700000001</v>
      </c>
      <c r="J693" s="152">
        <f>SUM(прил.1!J694:J697)</f>
        <v>1501.1998700000001</v>
      </c>
      <c r="K693" s="153">
        <f>SUM(прил.1!K694:K697)</f>
        <v>77</v>
      </c>
      <c r="L693" s="152">
        <f>SUM(прил.1!L694:L697)</f>
        <v>5145295.9000000004</v>
      </c>
      <c r="M693" s="152">
        <f>SUM(прил.1!M694:M697)</f>
        <v>0</v>
      </c>
      <c r="N693" s="152">
        <f>SUM(прил.1!N694:N697)</f>
        <v>0</v>
      </c>
      <c r="O693" s="152">
        <f>SUM(прил.1!O694:O697)</f>
        <v>0</v>
      </c>
      <c r="P693" s="152">
        <f>SUM(прил.1!P694:P697)</f>
        <v>5145295.9000000004</v>
      </c>
      <c r="Q693" s="152">
        <f t="shared" si="57"/>
        <v>3427.4555992334317</v>
      </c>
      <c r="R693" s="152">
        <f>MAX(прил.1!R694:R697)</f>
        <v>6794</v>
      </c>
      <c r="S693" s="159" t="s">
        <v>37</v>
      </c>
      <c r="T693" s="81"/>
      <c r="U693" s="81"/>
      <c r="V693" s="81"/>
    </row>
    <row r="694" spans="1:22" ht="25.5">
      <c r="A694" s="93">
        <v>28</v>
      </c>
      <c r="B694" s="69" t="s">
        <v>484</v>
      </c>
      <c r="C694" s="121">
        <v>1976</v>
      </c>
      <c r="D694" s="121">
        <v>2015</v>
      </c>
      <c r="E694" s="121" t="s">
        <v>39</v>
      </c>
      <c r="F694" s="121">
        <v>2</v>
      </c>
      <c r="G694" s="121">
        <v>1</v>
      </c>
      <c r="H694" s="166">
        <v>427</v>
      </c>
      <c r="I694" s="166">
        <v>391.4</v>
      </c>
      <c r="J694" s="166">
        <v>391.4</v>
      </c>
      <c r="K694" s="167">
        <v>28</v>
      </c>
      <c r="L694" s="73">
        <v>614498</v>
      </c>
      <c r="M694" s="73">
        <v>0</v>
      </c>
      <c r="N694" s="73">
        <v>0</v>
      </c>
      <c r="O694" s="73">
        <v>0</v>
      </c>
      <c r="P694" s="73">
        <v>614498</v>
      </c>
      <c r="Q694" s="73">
        <f t="shared" si="57"/>
        <v>1570</v>
      </c>
      <c r="R694" s="73">
        <v>2076</v>
      </c>
      <c r="S694" s="162" t="s">
        <v>458</v>
      </c>
      <c r="T694" s="81"/>
      <c r="U694" s="81"/>
      <c r="V694" s="81"/>
    </row>
    <row r="695" spans="1:22" ht="25.5">
      <c r="A695" s="93">
        <v>29</v>
      </c>
      <c r="B695" s="69" t="s">
        <v>483</v>
      </c>
      <c r="C695" s="121">
        <v>1970</v>
      </c>
      <c r="D695" s="121">
        <v>2015</v>
      </c>
      <c r="E695" s="121" t="s">
        <v>39</v>
      </c>
      <c r="F695" s="121">
        <v>2</v>
      </c>
      <c r="G695" s="121">
        <v>1</v>
      </c>
      <c r="H695" s="166">
        <v>387.6</v>
      </c>
      <c r="I695" s="166">
        <v>354.8</v>
      </c>
      <c r="J695" s="166">
        <v>354.8</v>
      </c>
      <c r="K695" s="167">
        <v>18</v>
      </c>
      <c r="L695" s="73">
        <v>557036</v>
      </c>
      <c r="M695" s="73">
        <v>0</v>
      </c>
      <c r="N695" s="73">
        <v>0</v>
      </c>
      <c r="O695" s="73">
        <v>0</v>
      </c>
      <c r="P695" s="73">
        <v>557036</v>
      </c>
      <c r="Q695" s="73">
        <f t="shared" si="57"/>
        <v>1570</v>
      </c>
      <c r="R695" s="73">
        <v>2076</v>
      </c>
      <c r="S695" s="162" t="s">
        <v>458</v>
      </c>
      <c r="T695" s="81"/>
      <c r="U695" s="81"/>
      <c r="V695" s="81"/>
    </row>
    <row r="696" spans="1:22" ht="25.5">
      <c r="A696" s="93">
        <v>30</v>
      </c>
      <c r="B696" s="69" t="s">
        <v>485</v>
      </c>
      <c r="C696" s="121">
        <v>1980</v>
      </c>
      <c r="D696" s="165"/>
      <c r="E696" s="121" t="s">
        <v>39</v>
      </c>
      <c r="F696" s="121">
        <v>2</v>
      </c>
      <c r="G696" s="121">
        <v>1</v>
      </c>
      <c r="H696" s="166">
        <v>417.6</v>
      </c>
      <c r="I696" s="166">
        <v>398.3999</v>
      </c>
      <c r="J696" s="166">
        <v>398.3999</v>
      </c>
      <c r="K696" s="167">
        <v>21</v>
      </c>
      <c r="L696" s="73">
        <v>1983307.6799999997</v>
      </c>
      <c r="M696" s="73">
        <v>0</v>
      </c>
      <c r="N696" s="73">
        <v>0</v>
      </c>
      <c r="O696" s="73">
        <v>0</v>
      </c>
      <c r="P696" s="73">
        <v>1983307.6799999997</v>
      </c>
      <c r="Q696" s="73">
        <f t="shared" si="57"/>
        <v>4978.183177254813</v>
      </c>
      <c r="R696" s="73">
        <v>6380</v>
      </c>
      <c r="S696" s="162" t="s">
        <v>458</v>
      </c>
      <c r="T696" s="81"/>
      <c r="U696" s="81"/>
      <c r="V696" s="81"/>
    </row>
    <row r="697" spans="1:22" ht="25.5">
      <c r="A697" s="93">
        <v>31</v>
      </c>
      <c r="B697" s="69" t="s">
        <v>486</v>
      </c>
      <c r="C697" s="121">
        <v>1980</v>
      </c>
      <c r="D697" s="121"/>
      <c r="E697" s="121" t="s">
        <v>39</v>
      </c>
      <c r="F697" s="121">
        <v>2</v>
      </c>
      <c r="G697" s="121">
        <v>1</v>
      </c>
      <c r="H697" s="73">
        <v>392.2</v>
      </c>
      <c r="I697" s="73">
        <v>356.59996999999998</v>
      </c>
      <c r="J697" s="73">
        <v>356.59996999999998</v>
      </c>
      <c r="K697" s="95">
        <v>10</v>
      </c>
      <c r="L697" s="73">
        <v>1990454.2200000002</v>
      </c>
      <c r="M697" s="73">
        <v>0</v>
      </c>
      <c r="N697" s="73">
        <v>0</v>
      </c>
      <c r="O697" s="73">
        <v>0</v>
      </c>
      <c r="P697" s="73">
        <v>1990454.2200000002</v>
      </c>
      <c r="Q697" s="73">
        <f t="shared" si="57"/>
        <v>5581.7565548308939</v>
      </c>
      <c r="R697" s="73">
        <v>6794</v>
      </c>
      <c r="S697" s="162" t="s">
        <v>458</v>
      </c>
      <c r="T697" s="81"/>
      <c r="U697" s="81"/>
      <c r="V697" s="81"/>
    </row>
    <row r="698" spans="1:22">
      <c r="A698" s="163" t="s">
        <v>338</v>
      </c>
      <c r="B698" s="156"/>
      <c r="C698" s="149" t="s">
        <v>37</v>
      </c>
      <c r="D698" s="150" t="s">
        <v>37</v>
      </c>
      <c r="E698" s="150" t="s">
        <v>37</v>
      </c>
      <c r="F698" s="151" t="s">
        <v>37</v>
      </c>
      <c r="G698" s="151" t="s">
        <v>37</v>
      </c>
      <c r="H698" s="152">
        <f t="shared" ref="H698:P698" si="58">H699</f>
        <v>296.3</v>
      </c>
      <c r="I698" s="152">
        <f t="shared" si="58"/>
        <v>281.8</v>
      </c>
      <c r="J698" s="152">
        <f t="shared" si="58"/>
        <v>274.7</v>
      </c>
      <c r="K698" s="153">
        <f t="shared" si="58"/>
        <v>8</v>
      </c>
      <c r="L698" s="152">
        <f t="shared" si="58"/>
        <v>909736.2</v>
      </c>
      <c r="M698" s="152">
        <f t="shared" si="58"/>
        <v>0</v>
      </c>
      <c r="N698" s="152">
        <f t="shared" si="58"/>
        <v>0</v>
      </c>
      <c r="O698" s="152">
        <f t="shared" si="58"/>
        <v>0</v>
      </c>
      <c r="P698" s="152">
        <f t="shared" si="58"/>
        <v>909736.2</v>
      </c>
      <c r="Q698" s="152">
        <f t="shared" si="57"/>
        <v>3228.3044712562096</v>
      </c>
      <c r="R698" s="152">
        <f>MAX(R699)</f>
        <v>7075</v>
      </c>
      <c r="S698" s="159" t="s">
        <v>37</v>
      </c>
      <c r="T698" s="81"/>
      <c r="U698" s="81"/>
      <c r="V698" s="81"/>
    </row>
    <row r="699" spans="1:22" ht="25.5">
      <c r="A699" s="93">
        <v>32</v>
      </c>
      <c r="B699" s="30" t="s">
        <v>488</v>
      </c>
      <c r="C699" s="93">
        <v>1964</v>
      </c>
      <c r="D699" s="121"/>
      <c r="E699" s="121" t="s">
        <v>39</v>
      </c>
      <c r="F699" s="85">
        <v>2</v>
      </c>
      <c r="G699" s="85">
        <v>1</v>
      </c>
      <c r="H699" s="73">
        <v>296.3</v>
      </c>
      <c r="I699" s="73">
        <v>281.8</v>
      </c>
      <c r="J699" s="73">
        <v>274.7</v>
      </c>
      <c r="K699" s="95">
        <v>8</v>
      </c>
      <c r="L699" s="161">
        <v>909736.2</v>
      </c>
      <c r="M699" s="73">
        <v>0</v>
      </c>
      <c r="N699" s="73">
        <v>0</v>
      </c>
      <c r="O699" s="73">
        <v>0</v>
      </c>
      <c r="P699" s="161">
        <v>909736.2</v>
      </c>
      <c r="Q699" s="73">
        <f t="shared" si="57"/>
        <v>3228.3044712562096</v>
      </c>
      <c r="R699" s="73">
        <v>7075</v>
      </c>
      <c r="S699" s="162" t="s">
        <v>458</v>
      </c>
      <c r="T699" s="81"/>
      <c r="U699" s="81"/>
      <c r="V699" s="81"/>
    </row>
    <row r="700" spans="1:22">
      <c r="A700" s="163" t="s">
        <v>353</v>
      </c>
      <c r="B700" s="156"/>
      <c r="C700" s="149" t="s">
        <v>37</v>
      </c>
      <c r="D700" s="150" t="s">
        <v>37</v>
      </c>
      <c r="E700" s="150" t="s">
        <v>37</v>
      </c>
      <c r="F700" s="151" t="s">
        <v>37</v>
      </c>
      <c r="G700" s="151" t="s">
        <v>37</v>
      </c>
      <c r="H700" s="152">
        <f>SUM(прил.1!H701:H703)</f>
        <v>1292</v>
      </c>
      <c r="I700" s="152">
        <f>SUM(прил.1!I701:I703)</f>
        <v>1162.8</v>
      </c>
      <c r="J700" s="152">
        <f>SUM(прил.1!J701:J703)</f>
        <v>756.9</v>
      </c>
      <c r="K700" s="153">
        <f>SUM(прил.1!K701:K703)</f>
        <v>55</v>
      </c>
      <c r="L700" s="152">
        <f>SUM(прил.1!L701:L703)</f>
        <v>2882046.9178620004</v>
      </c>
      <c r="M700" s="152">
        <f>SUM(прил.1!M701:M703)</f>
        <v>0</v>
      </c>
      <c r="N700" s="152">
        <f>SUM(прил.1!N701:N703)</f>
        <v>0</v>
      </c>
      <c r="O700" s="152">
        <f>SUM(прил.1!O701:O703)</f>
        <v>0</v>
      </c>
      <c r="P700" s="152">
        <f>SUM(прил.1!P701:P703)</f>
        <v>2882046.9178620004</v>
      </c>
      <c r="Q700" s="152">
        <f t="shared" si="57"/>
        <v>2478.5405210371523</v>
      </c>
      <c r="R700" s="152">
        <f>MAX(прил.1!R701:R703)</f>
        <v>5726</v>
      </c>
      <c r="S700" s="159" t="s">
        <v>37</v>
      </c>
      <c r="T700" s="81"/>
      <c r="U700" s="81"/>
      <c r="V700" s="81"/>
    </row>
    <row r="701" spans="1:22" ht="25.5">
      <c r="A701" s="93">
        <v>33</v>
      </c>
      <c r="B701" s="30" t="s">
        <v>490</v>
      </c>
      <c r="C701" s="121">
        <v>1970</v>
      </c>
      <c r="D701" s="121"/>
      <c r="E701" s="121" t="s">
        <v>39</v>
      </c>
      <c r="F701" s="169">
        <v>2</v>
      </c>
      <c r="G701" s="121">
        <v>1</v>
      </c>
      <c r="H701" s="124">
        <v>423</v>
      </c>
      <c r="I701" s="124">
        <v>380.7</v>
      </c>
      <c r="J701" s="168">
        <v>203.6</v>
      </c>
      <c r="K701" s="122">
        <v>20</v>
      </c>
      <c r="L701" s="161">
        <v>755904.14627400017</v>
      </c>
      <c r="M701" s="73">
        <v>0</v>
      </c>
      <c r="N701" s="73">
        <v>0</v>
      </c>
      <c r="O701" s="73">
        <v>0</v>
      </c>
      <c r="P701" s="161">
        <v>755904.14627400017</v>
      </c>
      <c r="Q701" s="73">
        <f t="shared" si="57"/>
        <v>1985.5638200000005</v>
      </c>
      <c r="R701" s="73">
        <v>3207</v>
      </c>
      <c r="S701" s="170" t="s">
        <v>458</v>
      </c>
      <c r="T701" s="81"/>
      <c r="U701" s="81"/>
      <c r="V701" s="81"/>
    </row>
    <row r="702" spans="1:22" ht="25.5">
      <c r="A702" s="93">
        <v>34</v>
      </c>
      <c r="B702" s="30" t="s">
        <v>491</v>
      </c>
      <c r="C702" s="121">
        <v>1970</v>
      </c>
      <c r="D702" s="121"/>
      <c r="E702" s="121" t="s">
        <v>39</v>
      </c>
      <c r="F702" s="169">
        <v>2</v>
      </c>
      <c r="G702" s="121">
        <v>1</v>
      </c>
      <c r="H702" s="124">
        <v>423</v>
      </c>
      <c r="I702" s="124">
        <v>380.7</v>
      </c>
      <c r="J702" s="168">
        <v>203.6</v>
      </c>
      <c r="K702" s="122">
        <v>15</v>
      </c>
      <c r="L702" s="161">
        <v>607309.89332400006</v>
      </c>
      <c r="M702" s="73">
        <v>0</v>
      </c>
      <c r="N702" s="73">
        <v>0</v>
      </c>
      <c r="O702" s="73">
        <v>0</v>
      </c>
      <c r="P702" s="161">
        <v>607309.89332400006</v>
      </c>
      <c r="Q702" s="73">
        <f t="shared" si="57"/>
        <v>1595.2453200000002</v>
      </c>
      <c r="R702" s="73">
        <v>2818</v>
      </c>
      <c r="S702" s="170" t="s">
        <v>458</v>
      </c>
      <c r="T702" s="81"/>
      <c r="U702" s="81"/>
      <c r="V702" s="81"/>
    </row>
    <row r="703" spans="1:22" ht="25.5">
      <c r="A703" s="93">
        <v>35</v>
      </c>
      <c r="B703" s="30" t="s">
        <v>493</v>
      </c>
      <c r="C703" s="121">
        <v>1971</v>
      </c>
      <c r="D703" s="121"/>
      <c r="E703" s="121" t="s">
        <v>39</v>
      </c>
      <c r="F703" s="169">
        <v>2</v>
      </c>
      <c r="G703" s="121">
        <v>1</v>
      </c>
      <c r="H703" s="124">
        <v>446</v>
      </c>
      <c r="I703" s="124">
        <v>401.4</v>
      </c>
      <c r="J703" s="168">
        <v>349.7</v>
      </c>
      <c r="K703" s="122">
        <v>20</v>
      </c>
      <c r="L703" s="161">
        <v>1518832.8782640002</v>
      </c>
      <c r="M703" s="73">
        <v>0</v>
      </c>
      <c r="N703" s="73">
        <v>0</v>
      </c>
      <c r="O703" s="73">
        <v>0</v>
      </c>
      <c r="P703" s="161">
        <v>1518832.8782640002</v>
      </c>
      <c r="Q703" s="73">
        <f t="shared" si="57"/>
        <v>3783.8387600000005</v>
      </c>
      <c r="R703" s="73">
        <v>5726</v>
      </c>
      <c r="S703" s="170" t="s">
        <v>458</v>
      </c>
      <c r="T703" s="81"/>
      <c r="U703" s="81"/>
      <c r="V703" s="81"/>
    </row>
    <row r="704" spans="1:22">
      <c r="A704" s="163" t="s">
        <v>346</v>
      </c>
      <c r="B704" s="156"/>
      <c r="C704" s="149" t="s">
        <v>37</v>
      </c>
      <c r="D704" s="150" t="s">
        <v>37</v>
      </c>
      <c r="E704" s="150" t="s">
        <v>37</v>
      </c>
      <c r="F704" s="151" t="s">
        <v>37</v>
      </c>
      <c r="G704" s="151" t="s">
        <v>37</v>
      </c>
      <c r="H704" s="152">
        <f>SUM(прил.1!H705:H780)</f>
        <v>63474.000000000007</v>
      </c>
      <c r="I704" s="152">
        <f>SUM(прил.1!I705:I780)</f>
        <v>55958.14</v>
      </c>
      <c r="J704" s="152">
        <f>SUM(прил.1!J705:J780)</f>
        <v>55958.14</v>
      </c>
      <c r="K704" s="152">
        <f>SUM(прил.1!K705:K780)</f>
        <v>2699</v>
      </c>
      <c r="L704" s="152">
        <f>SUM(прил.1!L705:L780)</f>
        <v>60933057</v>
      </c>
      <c r="M704" s="152">
        <f>SUM(прил.1!M705:M780)</f>
        <v>0</v>
      </c>
      <c r="N704" s="152">
        <f>SUM(прил.1!N705:N780)</f>
        <v>0</v>
      </c>
      <c r="O704" s="152">
        <f>SUM(прил.1!O705:O780)</f>
        <v>0</v>
      </c>
      <c r="P704" s="152">
        <f>SUM(прил.1!P705:P780)</f>
        <v>60933057</v>
      </c>
      <c r="Q704" s="152">
        <f t="shared" si="57"/>
        <v>1088.9042595054088</v>
      </c>
      <c r="R704" s="152">
        <f>MAX(прил.1!R705:R780)</f>
        <v>7912</v>
      </c>
      <c r="S704" s="159" t="s">
        <v>37</v>
      </c>
      <c r="T704" s="81"/>
      <c r="U704" s="81"/>
      <c r="V704" s="81"/>
    </row>
    <row r="705" spans="1:22" ht="25.5">
      <c r="A705" s="93">
        <v>36</v>
      </c>
      <c r="B705" s="171" t="s">
        <v>512</v>
      </c>
      <c r="C705" s="93">
        <v>1990</v>
      </c>
      <c r="D705" s="121">
        <v>2009</v>
      </c>
      <c r="E705" s="121" t="s">
        <v>496</v>
      </c>
      <c r="F705" s="85">
        <v>9</v>
      </c>
      <c r="G705" s="85">
        <v>9</v>
      </c>
      <c r="H705" s="73">
        <v>20020.5</v>
      </c>
      <c r="I705" s="73">
        <v>19510.330000000002</v>
      </c>
      <c r="J705" s="73">
        <v>19510.330000000002</v>
      </c>
      <c r="K705" s="95">
        <v>894</v>
      </c>
      <c r="L705" s="161">
        <v>15098846</v>
      </c>
      <c r="M705" s="73">
        <v>0</v>
      </c>
      <c r="N705" s="73">
        <v>0</v>
      </c>
      <c r="O705" s="73">
        <v>0</v>
      </c>
      <c r="P705" s="161">
        <v>15098846</v>
      </c>
      <c r="Q705" s="73">
        <f t="shared" si="57"/>
        <v>773.88983169428695</v>
      </c>
      <c r="R705" s="73">
        <v>1402</v>
      </c>
      <c r="S705" s="170" t="s">
        <v>458</v>
      </c>
      <c r="T705" s="81"/>
      <c r="U705" s="81"/>
      <c r="V705" s="81"/>
    </row>
    <row r="706" spans="1:22" ht="25.5">
      <c r="A706" s="93">
        <v>37</v>
      </c>
      <c r="B706" s="171" t="s">
        <v>503</v>
      </c>
      <c r="C706" s="93">
        <v>1953</v>
      </c>
      <c r="D706" s="121">
        <v>2009</v>
      </c>
      <c r="E706" s="121" t="s">
        <v>496</v>
      </c>
      <c r="F706" s="85">
        <v>2</v>
      </c>
      <c r="G706" s="85">
        <v>1</v>
      </c>
      <c r="H706" s="73">
        <v>495</v>
      </c>
      <c r="I706" s="73">
        <v>271.39999999999998</v>
      </c>
      <c r="J706" s="73">
        <v>271.39999999999998</v>
      </c>
      <c r="K706" s="95">
        <v>19</v>
      </c>
      <c r="L706" s="161">
        <v>100650</v>
      </c>
      <c r="M706" s="73">
        <v>0</v>
      </c>
      <c r="N706" s="73">
        <v>0</v>
      </c>
      <c r="O706" s="73">
        <v>0</v>
      </c>
      <c r="P706" s="161">
        <v>100650</v>
      </c>
      <c r="Q706" s="73">
        <f t="shared" si="57"/>
        <v>370.85482682387624</v>
      </c>
      <c r="R706" s="73">
        <v>1241</v>
      </c>
      <c r="S706" s="170" t="s">
        <v>458</v>
      </c>
      <c r="T706" s="81"/>
      <c r="U706" s="81"/>
      <c r="V706" s="81"/>
    </row>
    <row r="707" spans="1:22" ht="25.5">
      <c r="A707" s="93">
        <v>38</v>
      </c>
      <c r="B707" s="171" t="s">
        <v>504</v>
      </c>
      <c r="C707" s="93">
        <v>1954</v>
      </c>
      <c r="D707" s="121">
        <v>2009</v>
      </c>
      <c r="E707" s="121" t="s">
        <v>496</v>
      </c>
      <c r="F707" s="85">
        <v>2</v>
      </c>
      <c r="G707" s="85">
        <v>1</v>
      </c>
      <c r="H707" s="73">
        <v>378</v>
      </c>
      <c r="I707" s="73">
        <v>350.6</v>
      </c>
      <c r="J707" s="73">
        <v>350.6</v>
      </c>
      <c r="K707" s="95">
        <v>23</v>
      </c>
      <c r="L707" s="161">
        <v>100650</v>
      </c>
      <c r="M707" s="73">
        <v>0</v>
      </c>
      <c r="N707" s="73">
        <v>0</v>
      </c>
      <c r="O707" s="73">
        <v>0</v>
      </c>
      <c r="P707" s="161">
        <v>100650</v>
      </c>
      <c r="Q707" s="73">
        <f t="shared" si="57"/>
        <v>287.0792926411865</v>
      </c>
      <c r="R707" s="73">
        <v>1241</v>
      </c>
      <c r="S707" s="170" t="s">
        <v>458</v>
      </c>
      <c r="T707" s="81"/>
      <c r="U707" s="81"/>
      <c r="V707" s="81"/>
    </row>
    <row r="708" spans="1:22" ht="25.5">
      <c r="A708" s="93">
        <v>39</v>
      </c>
      <c r="B708" s="171" t="s">
        <v>615</v>
      </c>
      <c r="C708" s="93">
        <v>1953</v>
      </c>
      <c r="D708" s="121">
        <v>2009</v>
      </c>
      <c r="E708" s="121" t="s">
        <v>496</v>
      </c>
      <c r="F708" s="85">
        <v>3</v>
      </c>
      <c r="G708" s="85">
        <v>3</v>
      </c>
      <c r="H708" s="73">
        <v>1930.5</v>
      </c>
      <c r="I708" s="73">
        <v>1820.4</v>
      </c>
      <c r="J708" s="73">
        <v>1820.4</v>
      </c>
      <c r="K708" s="95">
        <v>62</v>
      </c>
      <c r="L708" s="161">
        <v>428500</v>
      </c>
      <c r="M708" s="73">
        <v>0</v>
      </c>
      <c r="N708" s="73">
        <v>0</v>
      </c>
      <c r="O708" s="73">
        <v>0</v>
      </c>
      <c r="P708" s="161">
        <v>428500</v>
      </c>
      <c r="Q708" s="73">
        <f t="shared" si="57"/>
        <v>235.38782685124147</v>
      </c>
      <c r="R708" s="73">
        <v>1241</v>
      </c>
      <c r="S708" s="170" t="s">
        <v>458</v>
      </c>
      <c r="T708" s="81"/>
      <c r="U708" s="81"/>
      <c r="V708" s="81"/>
    </row>
    <row r="709" spans="1:22" ht="25.5">
      <c r="A709" s="93">
        <v>40</v>
      </c>
      <c r="B709" s="171" t="s">
        <v>616</v>
      </c>
      <c r="C709" s="93">
        <v>1953</v>
      </c>
      <c r="D709" s="121">
        <v>2009</v>
      </c>
      <c r="E709" s="121" t="s">
        <v>496</v>
      </c>
      <c r="F709" s="85">
        <v>3</v>
      </c>
      <c r="G709" s="85">
        <v>2</v>
      </c>
      <c r="H709" s="73">
        <v>1358</v>
      </c>
      <c r="I709" s="73">
        <v>1091.4000000000001</v>
      </c>
      <c r="J709" s="73">
        <v>1091.4000000000001</v>
      </c>
      <c r="K709" s="95">
        <v>36</v>
      </c>
      <c r="L709" s="161">
        <v>256800</v>
      </c>
      <c r="M709" s="73">
        <v>0</v>
      </c>
      <c r="N709" s="73">
        <v>0</v>
      </c>
      <c r="O709" s="73">
        <v>0</v>
      </c>
      <c r="P709" s="161">
        <v>256800</v>
      </c>
      <c r="Q709" s="73">
        <f t="shared" si="57"/>
        <v>235.29411764705881</v>
      </c>
      <c r="R709" s="73">
        <v>1241</v>
      </c>
      <c r="S709" s="170" t="s">
        <v>458</v>
      </c>
      <c r="T709" s="81"/>
      <c r="U709" s="81"/>
      <c r="V709" s="81"/>
    </row>
    <row r="710" spans="1:22" ht="25.5">
      <c r="A710" s="93">
        <v>41</v>
      </c>
      <c r="B710" s="171" t="s">
        <v>617</v>
      </c>
      <c r="C710" s="93">
        <v>1953</v>
      </c>
      <c r="D710" s="121">
        <v>2009</v>
      </c>
      <c r="E710" s="121" t="s">
        <v>496</v>
      </c>
      <c r="F710" s="85">
        <v>3</v>
      </c>
      <c r="G710" s="85">
        <v>1</v>
      </c>
      <c r="H710" s="73">
        <v>1364</v>
      </c>
      <c r="I710" s="73">
        <v>1192</v>
      </c>
      <c r="J710" s="73">
        <v>1192</v>
      </c>
      <c r="K710" s="95">
        <v>46</v>
      </c>
      <c r="L710" s="161">
        <v>778613</v>
      </c>
      <c r="M710" s="73">
        <v>0</v>
      </c>
      <c r="N710" s="73">
        <v>0</v>
      </c>
      <c r="O710" s="73">
        <v>0</v>
      </c>
      <c r="P710" s="161">
        <v>778613</v>
      </c>
      <c r="Q710" s="73">
        <f t="shared" si="57"/>
        <v>653.19882550335569</v>
      </c>
      <c r="R710" s="73">
        <v>2038</v>
      </c>
      <c r="S710" s="170" t="s">
        <v>458</v>
      </c>
      <c r="T710" s="81"/>
      <c r="U710" s="81"/>
      <c r="V710" s="81"/>
    </row>
    <row r="711" spans="1:22" ht="25.5">
      <c r="A711" s="93">
        <v>42</v>
      </c>
      <c r="B711" s="171" t="s">
        <v>497</v>
      </c>
      <c r="C711" s="93">
        <v>1938</v>
      </c>
      <c r="D711" s="121">
        <v>2009</v>
      </c>
      <c r="E711" s="121" t="s">
        <v>496</v>
      </c>
      <c r="F711" s="85">
        <v>2</v>
      </c>
      <c r="G711" s="85">
        <v>3</v>
      </c>
      <c r="H711" s="73">
        <v>949</v>
      </c>
      <c r="I711" s="73">
        <v>757</v>
      </c>
      <c r="J711" s="73">
        <v>757</v>
      </c>
      <c r="K711" s="95">
        <v>39</v>
      </c>
      <c r="L711" s="161">
        <v>318284</v>
      </c>
      <c r="M711" s="73">
        <v>0</v>
      </c>
      <c r="N711" s="73">
        <v>0</v>
      </c>
      <c r="O711" s="73">
        <v>0</v>
      </c>
      <c r="P711" s="161">
        <v>318284</v>
      </c>
      <c r="Q711" s="73">
        <f t="shared" si="57"/>
        <v>420.45442536327607</v>
      </c>
      <c r="R711" s="73">
        <v>1241</v>
      </c>
      <c r="S711" s="170" t="s">
        <v>458</v>
      </c>
      <c r="T711" s="81"/>
      <c r="U711" s="81"/>
      <c r="V711" s="81"/>
    </row>
    <row r="712" spans="1:22" ht="25.5">
      <c r="A712" s="93">
        <v>43</v>
      </c>
      <c r="B712" s="171" t="s">
        <v>498</v>
      </c>
      <c r="C712" s="93">
        <v>1938</v>
      </c>
      <c r="D712" s="121">
        <v>2009</v>
      </c>
      <c r="E712" s="121" t="s">
        <v>496</v>
      </c>
      <c r="F712" s="85">
        <v>2</v>
      </c>
      <c r="G712" s="85">
        <v>2</v>
      </c>
      <c r="H712" s="73">
        <v>518.03</v>
      </c>
      <c r="I712" s="73">
        <v>472.86</v>
      </c>
      <c r="J712" s="73">
        <v>472.86</v>
      </c>
      <c r="K712" s="95">
        <v>30</v>
      </c>
      <c r="L712" s="161">
        <v>223200</v>
      </c>
      <c r="M712" s="73">
        <v>0</v>
      </c>
      <c r="N712" s="73">
        <v>0</v>
      </c>
      <c r="O712" s="73">
        <v>0</v>
      </c>
      <c r="P712" s="161">
        <v>223200</v>
      </c>
      <c r="Q712" s="73">
        <f t="shared" si="57"/>
        <v>472.0213170917396</v>
      </c>
      <c r="R712" s="73">
        <v>1241</v>
      </c>
      <c r="S712" s="170" t="s">
        <v>458</v>
      </c>
      <c r="T712" s="81"/>
      <c r="U712" s="81"/>
      <c r="V712" s="81"/>
    </row>
    <row r="713" spans="1:22" ht="25.5">
      <c r="A713" s="93">
        <v>44</v>
      </c>
      <c r="B713" s="171" t="s">
        <v>499</v>
      </c>
      <c r="C713" s="93">
        <v>1955</v>
      </c>
      <c r="D713" s="121">
        <v>2009</v>
      </c>
      <c r="E713" s="121" t="s">
        <v>496</v>
      </c>
      <c r="F713" s="85">
        <v>2</v>
      </c>
      <c r="G713" s="85">
        <v>2</v>
      </c>
      <c r="H713" s="73">
        <v>383.7</v>
      </c>
      <c r="I713" s="73">
        <v>371.4</v>
      </c>
      <c r="J713" s="73">
        <v>371.4</v>
      </c>
      <c r="K713" s="95">
        <v>19</v>
      </c>
      <c r="L713" s="161">
        <v>221800</v>
      </c>
      <c r="M713" s="73">
        <v>0</v>
      </c>
      <c r="N713" s="73">
        <v>0</v>
      </c>
      <c r="O713" s="73">
        <v>0</v>
      </c>
      <c r="P713" s="161">
        <v>221800</v>
      </c>
      <c r="Q713" s="73">
        <f t="shared" si="57"/>
        <v>597.19978459881531</v>
      </c>
      <c r="R713" s="73">
        <v>1241</v>
      </c>
      <c r="S713" s="170" t="s">
        <v>458</v>
      </c>
      <c r="T713" s="81"/>
      <c r="U713" s="81"/>
      <c r="V713" s="81"/>
    </row>
    <row r="714" spans="1:22" ht="25.5">
      <c r="A714" s="93">
        <v>45</v>
      </c>
      <c r="B714" s="171" t="s">
        <v>500</v>
      </c>
      <c r="C714" s="93">
        <v>1956</v>
      </c>
      <c r="D714" s="121">
        <v>2009</v>
      </c>
      <c r="E714" s="121" t="s">
        <v>496</v>
      </c>
      <c r="F714" s="85">
        <v>2</v>
      </c>
      <c r="G714" s="85">
        <v>2</v>
      </c>
      <c r="H714" s="73">
        <v>428.56</v>
      </c>
      <c r="I714" s="73">
        <v>385.06</v>
      </c>
      <c r="J714" s="73">
        <v>385.06</v>
      </c>
      <c r="K714" s="95">
        <v>20</v>
      </c>
      <c r="L714" s="161">
        <v>221800</v>
      </c>
      <c r="M714" s="73">
        <v>0</v>
      </c>
      <c r="N714" s="73">
        <v>0</v>
      </c>
      <c r="O714" s="73">
        <v>0</v>
      </c>
      <c r="P714" s="161">
        <v>221800</v>
      </c>
      <c r="Q714" s="73">
        <f t="shared" si="57"/>
        <v>576.01412766841531</v>
      </c>
      <c r="R714" s="73">
        <v>1241</v>
      </c>
      <c r="S714" s="170" t="s">
        <v>458</v>
      </c>
      <c r="T714" s="81"/>
      <c r="U714" s="81"/>
      <c r="V714" s="81"/>
    </row>
    <row r="715" spans="1:22" ht="25.5">
      <c r="A715" s="93">
        <v>46</v>
      </c>
      <c r="B715" s="171" t="s">
        <v>501</v>
      </c>
      <c r="C715" s="93">
        <v>1930</v>
      </c>
      <c r="D715" s="121">
        <v>2009</v>
      </c>
      <c r="E715" s="121" t="s">
        <v>496</v>
      </c>
      <c r="F715" s="85">
        <v>2</v>
      </c>
      <c r="G715" s="85">
        <v>1</v>
      </c>
      <c r="H715" s="73">
        <v>300.66000000000003</v>
      </c>
      <c r="I715" s="73">
        <v>280.10000000000002</v>
      </c>
      <c r="J715" s="73">
        <v>280.10000000000002</v>
      </c>
      <c r="K715" s="95">
        <v>19</v>
      </c>
      <c r="L715" s="161">
        <v>132300</v>
      </c>
      <c r="M715" s="73">
        <v>0</v>
      </c>
      <c r="N715" s="73">
        <v>0</v>
      </c>
      <c r="O715" s="73">
        <v>0</v>
      </c>
      <c r="P715" s="161">
        <v>132300</v>
      </c>
      <c r="Q715" s="73">
        <f t="shared" si="57"/>
        <v>472.33131024634054</v>
      </c>
      <c r="R715" s="73">
        <v>1241</v>
      </c>
      <c r="S715" s="170" t="s">
        <v>458</v>
      </c>
      <c r="T715" s="81"/>
      <c r="U715" s="81"/>
      <c r="V715" s="81"/>
    </row>
    <row r="716" spans="1:22" ht="25.5">
      <c r="A716" s="93">
        <v>47</v>
      </c>
      <c r="B716" s="171" t="s">
        <v>502</v>
      </c>
      <c r="C716" s="93">
        <v>1952</v>
      </c>
      <c r="D716" s="121">
        <v>2009</v>
      </c>
      <c r="E716" s="121" t="s">
        <v>496</v>
      </c>
      <c r="F716" s="85">
        <v>2</v>
      </c>
      <c r="G716" s="85">
        <v>2</v>
      </c>
      <c r="H716" s="73">
        <v>775.73</v>
      </c>
      <c r="I716" s="73">
        <v>554.53</v>
      </c>
      <c r="J716" s="73">
        <v>554.53</v>
      </c>
      <c r="K716" s="95">
        <v>42</v>
      </c>
      <c r="L716" s="161">
        <v>241800</v>
      </c>
      <c r="M716" s="73">
        <v>0</v>
      </c>
      <c r="N716" s="73">
        <v>0</v>
      </c>
      <c r="O716" s="73">
        <v>0</v>
      </c>
      <c r="P716" s="161">
        <v>241800</v>
      </c>
      <c r="Q716" s="73">
        <f t="shared" si="57"/>
        <v>436.04493895731525</v>
      </c>
      <c r="R716" s="73">
        <v>1241</v>
      </c>
      <c r="S716" s="170" t="s">
        <v>458</v>
      </c>
      <c r="T716" s="81"/>
      <c r="U716" s="81"/>
      <c r="V716" s="81"/>
    </row>
    <row r="717" spans="1:22" ht="25.5">
      <c r="A717" s="93">
        <v>48</v>
      </c>
      <c r="B717" s="30" t="s">
        <v>579</v>
      </c>
      <c r="C717" s="93">
        <v>1918</v>
      </c>
      <c r="D717" s="121"/>
      <c r="E717" s="121" t="s">
        <v>496</v>
      </c>
      <c r="F717" s="85">
        <v>2</v>
      </c>
      <c r="G717" s="85">
        <v>2</v>
      </c>
      <c r="H717" s="73">
        <v>159</v>
      </c>
      <c r="I717" s="73">
        <v>134</v>
      </c>
      <c r="J717" s="73">
        <v>134</v>
      </c>
      <c r="K717" s="95">
        <v>7</v>
      </c>
      <c r="L717" s="161">
        <v>441686</v>
      </c>
      <c r="M717" s="73">
        <v>0</v>
      </c>
      <c r="N717" s="73">
        <v>0</v>
      </c>
      <c r="O717" s="73">
        <v>0</v>
      </c>
      <c r="P717" s="161">
        <v>441686</v>
      </c>
      <c r="Q717" s="73">
        <f t="shared" si="57"/>
        <v>3296.1641791044776</v>
      </c>
      <c r="R717" s="73">
        <v>5332</v>
      </c>
      <c r="S717" s="162" t="s">
        <v>458</v>
      </c>
      <c r="T717" s="81"/>
      <c r="U717" s="81"/>
      <c r="V717" s="81"/>
    </row>
    <row r="718" spans="1:22" ht="25.5">
      <c r="A718" s="93">
        <v>49</v>
      </c>
      <c r="B718" s="171" t="s">
        <v>620</v>
      </c>
      <c r="C718" s="93">
        <v>1936</v>
      </c>
      <c r="D718" s="121">
        <v>2009</v>
      </c>
      <c r="E718" s="121" t="s">
        <v>39</v>
      </c>
      <c r="F718" s="85">
        <v>5</v>
      </c>
      <c r="G718" s="85">
        <v>7</v>
      </c>
      <c r="H718" s="73">
        <v>4917</v>
      </c>
      <c r="I718" s="73">
        <v>4451.29</v>
      </c>
      <c r="J718" s="73">
        <v>4451.29</v>
      </c>
      <c r="K718" s="95">
        <v>150</v>
      </c>
      <c r="L718" s="161">
        <v>3369254</v>
      </c>
      <c r="M718" s="73">
        <v>0</v>
      </c>
      <c r="N718" s="73">
        <v>0</v>
      </c>
      <c r="O718" s="73">
        <v>0</v>
      </c>
      <c r="P718" s="161">
        <v>3369254</v>
      </c>
      <c r="Q718" s="73">
        <f t="shared" si="57"/>
        <v>756.91630965405534</v>
      </c>
      <c r="R718" s="73">
        <v>1989</v>
      </c>
      <c r="S718" s="170" t="s">
        <v>458</v>
      </c>
      <c r="T718" s="81"/>
      <c r="U718" s="81"/>
      <c r="V718" s="81"/>
    </row>
    <row r="719" spans="1:22" ht="25.5">
      <c r="A719" s="93">
        <v>50</v>
      </c>
      <c r="B719" s="171" t="s">
        <v>581</v>
      </c>
      <c r="C719" s="93">
        <v>1918</v>
      </c>
      <c r="D719" s="121">
        <v>2009</v>
      </c>
      <c r="E719" s="121" t="s">
        <v>496</v>
      </c>
      <c r="F719" s="85">
        <v>2</v>
      </c>
      <c r="G719" s="85">
        <v>1</v>
      </c>
      <c r="H719" s="73">
        <v>445</v>
      </c>
      <c r="I719" s="73">
        <v>272</v>
      </c>
      <c r="J719" s="73">
        <v>272</v>
      </c>
      <c r="K719" s="95">
        <v>34</v>
      </c>
      <c r="L719" s="161">
        <v>89900</v>
      </c>
      <c r="M719" s="73">
        <v>0</v>
      </c>
      <c r="N719" s="73">
        <v>0</v>
      </c>
      <c r="O719" s="73">
        <v>0</v>
      </c>
      <c r="P719" s="161">
        <v>89900</v>
      </c>
      <c r="Q719" s="73">
        <f t="shared" si="57"/>
        <v>330.51470588235293</v>
      </c>
      <c r="R719" s="73">
        <v>1241</v>
      </c>
      <c r="S719" s="170" t="s">
        <v>458</v>
      </c>
      <c r="T719" s="81"/>
      <c r="U719" s="81"/>
      <c r="V719" s="81"/>
    </row>
    <row r="720" spans="1:22" ht="25.5">
      <c r="A720" s="93">
        <v>51</v>
      </c>
      <c r="B720" s="171" t="s">
        <v>580</v>
      </c>
      <c r="C720" s="93">
        <v>1918</v>
      </c>
      <c r="D720" s="121"/>
      <c r="E720" s="121" t="s">
        <v>496</v>
      </c>
      <c r="F720" s="85">
        <v>2</v>
      </c>
      <c r="G720" s="85">
        <v>1</v>
      </c>
      <c r="H720" s="73">
        <v>196</v>
      </c>
      <c r="I720" s="73">
        <v>144</v>
      </c>
      <c r="J720" s="73">
        <v>144</v>
      </c>
      <c r="K720" s="95">
        <v>8</v>
      </c>
      <c r="L720" s="161">
        <v>389052</v>
      </c>
      <c r="M720" s="73">
        <v>0</v>
      </c>
      <c r="N720" s="73">
        <v>0</v>
      </c>
      <c r="O720" s="73">
        <v>0</v>
      </c>
      <c r="P720" s="161">
        <v>389052</v>
      </c>
      <c r="Q720" s="73">
        <f t="shared" si="57"/>
        <v>2701.75</v>
      </c>
      <c r="R720" s="73">
        <v>4415</v>
      </c>
      <c r="S720" s="170" t="s">
        <v>458</v>
      </c>
      <c r="T720" s="81"/>
      <c r="U720" s="81"/>
      <c r="V720" s="81"/>
    </row>
    <row r="721" spans="1:22" ht="25.5">
      <c r="A721" s="93">
        <v>52</v>
      </c>
      <c r="B721" s="171" t="s">
        <v>582</v>
      </c>
      <c r="C721" s="93">
        <v>1918</v>
      </c>
      <c r="D721" s="121">
        <v>2008</v>
      </c>
      <c r="E721" s="121" t="s">
        <v>496</v>
      </c>
      <c r="F721" s="85">
        <v>1</v>
      </c>
      <c r="G721" s="85">
        <v>2</v>
      </c>
      <c r="H721" s="73">
        <v>196</v>
      </c>
      <c r="I721" s="73">
        <v>144</v>
      </c>
      <c r="J721" s="73">
        <v>144</v>
      </c>
      <c r="K721" s="95">
        <v>5</v>
      </c>
      <c r="L721" s="161">
        <v>167000</v>
      </c>
      <c r="M721" s="73">
        <v>0</v>
      </c>
      <c r="N721" s="73">
        <v>0</v>
      </c>
      <c r="O721" s="73">
        <v>0</v>
      </c>
      <c r="P721" s="161">
        <v>167000</v>
      </c>
      <c r="Q721" s="73">
        <f t="shared" si="57"/>
        <v>1159.7222222222222</v>
      </c>
      <c r="R721" s="73">
        <v>1958</v>
      </c>
      <c r="S721" s="170" t="s">
        <v>458</v>
      </c>
      <c r="T721" s="81"/>
      <c r="U721" s="81"/>
      <c r="V721" s="81"/>
    </row>
    <row r="722" spans="1:22" ht="25.5">
      <c r="A722" s="93">
        <v>53</v>
      </c>
      <c r="B722" s="171" t="s">
        <v>618</v>
      </c>
      <c r="C722" s="93">
        <v>1954</v>
      </c>
      <c r="D722" s="121">
        <v>2009</v>
      </c>
      <c r="E722" s="121" t="s">
        <v>496</v>
      </c>
      <c r="F722" s="85">
        <v>2</v>
      </c>
      <c r="G722" s="85">
        <v>2</v>
      </c>
      <c r="H722" s="73">
        <v>562.29999999999995</v>
      </c>
      <c r="I722" s="73">
        <v>501.5</v>
      </c>
      <c r="J722" s="73">
        <v>501.5</v>
      </c>
      <c r="K722" s="95">
        <v>19</v>
      </c>
      <c r="L722" s="161">
        <v>765500</v>
      </c>
      <c r="M722" s="73">
        <v>0</v>
      </c>
      <c r="N722" s="73">
        <v>0</v>
      </c>
      <c r="O722" s="73">
        <v>0</v>
      </c>
      <c r="P722" s="161">
        <v>765500</v>
      </c>
      <c r="Q722" s="73">
        <f t="shared" si="57"/>
        <v>1526.4207377866401</v>
      </c>
      <c r="R722" s="73">
        <v>4893</v>
      </c>
      <c r="S722" s="170" t="s">
        <v>458</v>
      </c>
      <c r="T722" s="81"/>
      <c r="U722" s="81"/>
      <c r="V722" s="81"/>
    </row>
    <row r="723" spans="1:22" ht="25.5">
      <c r="A723" s="93">
        <v>54</v>
      </c>
      <c r="B723" s="171" t="s">
        <v>619</v>
      </c>
      <c r="C723" s="93">
        <v>1954</v>
      </c>
      <c r="D723" s="121">
        <v>2009</v>
      </c>
      <c r="E723" s="121" t="s">
        <v>496</v>
      </c>
      <c r="F723" s="85">
        <v>2</v>
      </c>
      <c r="G723" s="85">
        <v>1</v>
      </c>
      <c r="H723" s="73">
        <v>558.6</v>
      </c>
      <c r="I723" s="73">
        <v>497.8</v>
      </c>
      <c r="J723" s="73">
        <v>497.8</v>
      </c>
      <c r="K723" s="95">
        <v>12</v>
      </c>
      <c r="L723" s="161">
        <v>752300</v>
      </c>
      <c r="M723" s="73">
        <v>0</v>
      </c>
      <c r="N723" s="73">
        <v>0</v>
      </c>
      <c r="O723" s="73">
        <v>0</v>
      </c>
      <c r="P723" s="161">
        <v>752300</v>
      </c>
      <c r="Q723" s="73">
        <f t="shared" si="57"/>
        <v>1511.2494977902772</v>
      </c>
      <c r="R723" s="73">
        <v>4893</v>
      </c>
      <c r="S723" s="170" t="s">
        <v>458</v>
      </c>
      <c r="T723" s="81"/>
      <c r="U723" s="81"/>
      <c r="V723" s="81"/>
    </row>
    <row r="724" spans="1:22" ht="25.5">
      <c r="A724" s="93">
        <v>55</v>
      </c>
      <c r="B724" s="171" t="s">
        <v>612</v>
      </c>
      <c r="C724" s="93">
        <v>1953</v>
      </c>
      <c r="D724" s="121">
        <v>2009</v>
      </c>
      <c r="E724" s="121" t="s">
        <v>496</v>
      </c>
      <c r="F724" s="85">
        <v>2</v>
      </c>
      <c r="G724" s="85">
        <v>2</v>
      </c>
      <c r="H724" s="73">
        <v>986</v>
      </c>
      <c r="I724" s="73">
        <v>626</v>
      </c>
      <c r="J724" s="73">
        <v>626</v>
      </c>
      <c r="K724" s="95">
        <v>32</v>
      </c>
      <c r="L724" s="161">
        <v>1099200</v>
      </c>
      <c r="M724" s="73">
        <v>0</v>
      </c>
      <c r="N724" s="73">
        <v>0</v>
      </c>
      <c r="O724" s="73">
        <v>0</v>
      </c>
      <c r="P724" s="161">
        <v>1099200</v>
      </c>
      <c r="Q724" s="73">
        <f t="shared" si="57"/>
        <v>1755.9105431309904</v>
      </c>
      <c r="R724" s="73">
        <v>3138</v>
      </c>
      <c r="S724" s="170" t="s">
        <v>458</v>
      </c>
      <c r="T724" s="81"/>
      <c r="U724" s="81"/>
      <c r="V724" s="81"/>
    </row>
    <row r="725" spans="1:22" ht="25.5">
      <c r="A725" s="93">
        <v>56</v>
      </c>
      <c r="B725" s="171" t="s">
        <v>613</v>
      </c>
      <c r="C725" s="93">
        <v>1953</v>
      </c>
      <c r="D725" s="121">
        <v>2009</v>
      </c>
      <c r="E725" s="121" t="s">
        <v>496</v>
      </c>
      <c r="F725" s="85">
        <v>2</v>
      </c>
      <c r="G725" s="85">
        <v>2</v>
      </c>
      <c r="H725" s="73">
        <v>975</v>
      </c>
      <c r="I725" s="73">
        <v>807.8</v>
      </c>
      <c r="J725" s="73">
        <v>807.8</v>
      </c>
      <c r="K725" s="95">
        <v>46</v>
      </c>
      <c r="L725" s="161">
        <v>1338800</v>
      </c>
      <c r="M725" s="73">
        <v>0</v>
      </c>
      <c r="N725" s="73">
        <v>0</v>
      </c>
      <c r="O725" s="73">
        <v>0</v>
      </c>
      <c r="P725" s="161">
        <v>1338800</v>
      </c>
      <c r="Q725" s="73">
        <f t="shared" si="57"/>
        <v>1657.3409259717753</v>
      </c>
      <c r="R725" s="73">
        <v>3138</v>
      </c>
      <c r="S725" s="170" t="s">
        <v>458</v>
      </c>
      <c r="T725" s="81"/>
      <c r="U725" s="81"/>
      <c r="V725" s="81"/>
    </row>
    <row r="726" spans="1:22" ht="25.5">
      <c r="A726" s="93">
        <v>57</v>
      </c>
      <c r="B726" s="171" t="s">
        <v>519</v>
      </c>
      <c r="C726" s="93">
        <v>1952</v>
      </c>
      <c r="D726" s="121">
        <v>2009</v>
      </c>
      <c r="E726" s="121" t="s">
        <v>496</v>
      </c>
      <c r="F726" s="85">
        <v>2</v>
      </c>
      <c r="G726" s="85">
        <v>2</v>
      </c>
      <c r="H726" s="73">
        <v>851</v>
      </c>
      <c r="I726" s="73">
        <v>794.5</v>
      </c>
      <c r="J726" s="73">
        <v>794.5</v>
      </c>
      <c r="K726" s="95">
        <v>46</v>
      </c>
      <c r="L726" s="161">
        <v>257550</v>
      </c>
      <c r="M726" s="73">
        <v>0</v>
      </c>
      <c r="N726" s="73">
        <v>0</v>
      </c>
      <c r="O726" s="73">
        <v>0</v>
      </c>
      <c r="P726" s="161">
        <v>257550</v>
      </c>
      <c r="Q726" s="73">
        <f t="shared" si="57"/>
        <v>324.16614222781624</v>
      </c>
      <c r="R726" s="73">
        <v>1241</v>
      </c>
      <c r="S726" s="170" t="s">
        <v>458</v>
      </c>
      <c r="T726" s="81"/>
      <c r="U726" s="81"/>
      <c r="V726" s="81"/>
    </row>
    <row r="727" spans="1:22" ht="25.5">
      <c r="A727" s="93">
        <v>58</v>
      </c>
      <c r="B727" s="171" t="s">
        <v>520</v>
      </c>
      <c r="C727" s="93">
        <v>1950</v>
      </c>
      <c r="D727" s="121">
        <v>2009</v>
      </c>
      <c r="E727" s="121" t="s">
        <v>496</v>
      </c>
      <c r="F727" s="85">
        <v>2</v>
      </c>
      <c r="G727" s="85">
        <v>2</v>
      </c>
      <c r="H727" s="73">
        <v>864</v>
      </c>
      <c r="I727" s="73">
        <v>814.4</v>
      </c>
      <c r="J727" s="73">
        <v>814.4</v>
      </c>
      <c r="K727" s="95">
        <v>38</v>
      </c>
      <c r="L727" s="161">
        <v>1808400</v>
      </c>
      <c r="M727" s="73">
        <v>0</v>
      </c>
      <c r="N727" s="73">
        <v>0</v>
      </c>
      <c r="O727" s="73">
        <v>0</v>
      </c>
      <c r="P727" s="161">
        <v>1808400</v>
      </c>
      <c r="Q727" s="73">
        <f t="shared" si="57"/>
        <v>2220.5304518664047</v>
      </c>
      <c r="R727" s="73">
        <v>5074</v>
      </c>
      <c r="S727" s="170" t="s">
        <v>458</v>
      </c>
      <c r="T727" s="81"/>
      <c r="U727" s="81"/>
      <c r="V727" s="81"/>
    </row>
    <row r="728" spans="1:22" ht="25.5">
      <c r="A728" s="93">
        <v>59</v>
      </c>
      <c r="B728" s="171" t="s">
        <v>521</v>
      </c>
      <c r="C728" s="93">
        <v>1950</v>
      </c>
      <c r="D728" s="121">
        <v>2009</v>
      </c>
      <c r="E728" s="121" t="s">
        <v>496</v>
      </c>
      <c r="F728" s="85">
        <v>2</v>
      </c>
      <c r="G728" s="85">
        <v>2</v>
      </c>
      <c r="H728" s="73">
        <v>850.8</v>
      </c>
      <c r="I728" s="73">
        <v>809.5</v>
      </c>
      <c r="J728" s="73">
        <v>809.5</v>
      </c>
      <c r="K728" s="95">
        <v>23</v>
      </c>
      <c r="L728" s="161">
        <v>1353100</v>
      </c>
      <c r="M728" s="73">
        <v>0</v>
      </c>
      <c r="N728" s="73">
        <v>0</v>
      </c>
      <c r="O728" s="73">
        <v>0</v>
      </c>
      <c r="P728" s="161">
        <v>1353100</v>
      </c>
      <c r="Q728" s="73">
        <f t="shared" si="57"/>
        <v>1671.525633106856</v>
      </c>
      <c r="R728" s="73">
        <v>4069</v>
      </c>
      <c r="S728" s="170" t="s">
        <v>458</v>
      </c>
      <c r="T728" s="81"/>
      <c r="U728" s="81"/>
      <c r="V728" s="81"/>
    </row>
    <row r="729" spans="1:22" ht="25.5">
      <c r="A729" s="93">
        <v>60</v>
      </c>
      <c r="B729" s="171" t="s">
        <v>522</v>
      </c>
      <c r="C729" s="93">
        <v>1952</v>
      </c>
      <c r="D729" s="121">
        <v>2009</v>
      </c>
      <c r="E729" s="121" t="s">
        <v>496</v>
      </c>
      <c r="F729" s="85">
        <v>2</v>
      </c>
      <c r="G729" s="85">
        <v>2</v>
      </c>
      <c r="H729" s="73">
        <v>850.6</v>
      </c>
      <c r="I729" s="73">
        <v>826.5</v>
      </c>
      <c r="J729" s="73">
        <v>826.5</v>
      </c>
      <c r="K729" s="95">
        <v>25</v>
      </c>
      <c r="L729" s="161">
        <v>262800</v>
      </c>
      <c r="M729" s="73">
        <v>0</v>
      </c>
      <c r="N729" s="73">
        <v>0</v>
      </c>
      <c r="O729" s="73">
        <v>0</v>
      </c>
      <c r="P729" s="161">
        <v>262800</v>
      </c>
      <c r="Q729" s="73">
        <f t="shared" ref="Q729:Q792" si="59">L729/I729</f>
        <v>317.96733212341195</v>
      </c>
      <c r="R729" s="73">
        <v>1241</v>
      </c>
      <c r="S729" s="170" t="s">
        <v>458</v>
      </c>
      <c r="T729" s="81"/>
      <c r="U729" s="81"/>
      <c r="V729" s="81"/>
    </row>
    <row r="730" spans="1:22" ht="25.5">
      <c r="A730" s="93">
        <v>61</v>
      </c>
      <c r="B730" s="171" t="s">
        <v>583</v>
      </c>
      <c r="C730" s="93">
        <v>1918</v>
      </c>
      <c r="D730" s="121">
        <v>2009</v>
      </c>
      <c r="E730" s="121" t="s">
        <v>496</v>
      </c>
      <c r="F730" s="85">
        <v>2</v>
      </c>
      <c r="G730" s="85">
        <v>2</v>
      </c>
      <c r="H730" s="73">
        <v>270.60000000000002</v>
      </c>
      <c r="I730" s="73">
        <v>246</v>
      </c>
      <c r="J730" s="73">
        <v>246</v>
      </c>
      <c r="K730" s="95">
        <v>20</v>
      </c>
      <c r="L730" s="161">
        <v>243040</v>
      </c>
      <c r="M730" s="73">
        <v>0</v>
      </c>
      <c r="N730" s="73">
        <v>0</v>
      </c>
      <c r="O730" s="73">
        <v>0</v>
      </c>
      <c r="P730" s="161">
        <v>243040</v>
      </c>
      <c r="Q730" s="73">
        <f t="shared" si="59"/>
        <v>987.96747967479678</v>
      </c>
      <c r="R730" s="73">
        <v>1379</v>
      </c>
      <c r="S730" s="170" t="s">
        <v>458</v>
      </c>
      <c r="T730" s="81"/>
      <c r="U730" s="81"/>
      <c r="V730" s="81"/>
    </row>
    <row r="731" spans="1:22" ht="25.5">
      <c r="A731" s="93">
        <v>62</v>
      </c>
      <c r="B731" s="171" t="s">
        <v>584</v>
      </c>
      <c r="C731" s="93">
        <v>1918</v>
      </c>
      <c r="D731" s="121">
        <v>2009</v>
      </c>
      <c r="E731" s="121" t="s">
        <v>496</v>
      </c>
      <c r="F731" s="85">
        <v>2</v>
      </c>
      <c r="G731" s="85">
        <v>2</v>
      </c>
      <c r="H731" s="73">
        <v>835</v>
      </c>
      <c r="I731" s="73">
        <v>794.5</v>
      </c>
      <c r="J731" s="73">
        <v>794.5</v>
      </c>
      <c r="K731" s="95">
        <v>42</v>
      </c>
      <c r="L731" s="161">
        <v>529923</v>
      </c>
      <c r="M731" s="73">
        <v>0</v>
      </c>
      <c r="N731" s="73">
        <v>0</v>
      </c>
      <c r="O731" s="73">
        <v>0</v>
      </c>
      <c r="P731" s="161">
        <v>529923</v>
      </c>
      <c r="Q731" s="73">
        <f t="shared" si="59"/>
        <v>666.98930144745123</v>
      </c>
      <c r="R731" s="73">
        <v>2038</v>
      </c>
      <c r="S731" s="170" t="s">
        <v>458</v>
      </c>
      <c r="T731" s="81"/>
      <c r="U731" s="81"/>
      <c r="V731" s="81"/>
    </row>
    <row r="732" spans="1:22" ht="25.5">
      <c r="A732" s="93">
        <v>63</v>
      </c>
      <c r="B732" s="171" t="s">
        <v>585</v>
      </c>
      <c r="C732" s="93">
        <v>1918</v>
      </c>
      <c r="D732" s="121"/>
      <c r="E732" s="121" t="s">
        <v>496</v>
      </c>
      <c r="F732" s="85">
        <v>2</v>
      </c>
      <c r="G732" s="85">
        <v>2</v>
      </c>
      <c r="H732" s="73">
        <v>227</v>
      </c>
      <c r="I732" s="73">
        <v>212.6</v>
      </c>
      <c r="J732" s="73">
        <v>212.6</v>
      </c>
      <c r="K732" s="95">
        <v>13</v>
      </c>
      <c r="L732" s="161">
        <v>645211</v>
      </c>
      <c r="M732" s="73">
        <v>0</v>
      </c>
      <c r="N732" s="73">
        <v>0</v>
      </c>
      <c r="O732" s="73">
        <v>0</v>
      </c>
      <c r="P732" s="161">
        <v>645211</v>
      </c>
      <c r="Q732" s="73">
        <f t="shared" si="59"/>
        <v>3034.8588899341489</v>
      </c>
      <c r="R732" s="73">
        <v>4415</v>
      </c>
      <c r="S732" s="170" t="s">
        <v>458</v>
      </c>
      <c r="T732" s="81"/>
      <c r="U732" s="81"/>
      <c r="V732" s="81"/>
    </row>
    <row r="733" spans="1:22">
      <c r="A733" s="93">
        <v>64</v>
      </c>
      <c r="B733" s="171" t="s">
        <v>586</v>
      </c>
      <c r="C733" s="93">
        <v>1918</v>
      </c>
      <c r="D733" s="121"/>
      <c r="E733" s="121" t="s">
        <v>529</v>
      </c>
      <c r="F733" s="85">
        <v>1</v>
      </c>
      <c r="G733" s="85">
        <v>3</v>
      </c>
      <c r="H733" s="73">
        <v>223</v>
      </c>
      <c r="I733" s="73">
        <v>215</v>
      </c>
      <c r="J733" s="73">
        <v>215</v>
      </c>
      <c r="K733" s="95">
        <v>12</v>
      </c>
      <c r="L733" s="161">
        <v>310725</v>
      </c>
      <c r="M733" s="73">
        <v>0</v>
      </c>
      <c r="N733" s="73">
        <v>0</v>
      </c>
      <c r="O733" s="73">
        <v>0</v>
      </c>
      <c r="P733" s="161">
        <v>310725</v>
      </c>
      <c r="Q733" s="73">
        <f t="shared" si="59"/>
        <v>1445.2325581395348</v>
      </c>
      <c r="R733" s="73">
        <v>2304</v>
      </c>
      <c r="S733" s="170" t="s">
        <v>458</v>
      </c>
      <c r="T733" s="81"/>
      <c r="U733" s="81"/>
      <c r="V733" s="81"/>
    </row>
    <row r="734" spans="1:22">
      <c r="A734" s="93">
        <v>65</v>
      </c>
      <c r="B734" s="171" t="s">
        <v>587</v>
      </c>
      <c r="C734" s="93">
        <v>1918</v>
      </c>
      <c r="D734" s="121">
        <v>2009</v>
      </c>
      <c r="E734" s="121" t="s">
        <v>529</v>
      </c>
      <c r="F734" s="85">
        <v>2</v>
      </c>
      <c r="G734" s="85">
        <v>2</v>
      </c>
      <c r="H734" s="73">
        <v>197.1</v>
      </c>
      <c r="I734" s="73">
        <v>157.19999999999999</v>
      </c>
      <c r="J734" s="73">
        <v>157.19999999999999</v>
      </c>
      <c r="K734" s="95">
        <v>16</v>
      </c>
      <c r="L734" s="161">
        <v>74260</v>
      </c>
      <c r="M734" s="73">
        <v>0</v>
      </c>
      <c r="N734" s="73">
        <v>0</v>
      </c>
      <c r="O734" s="73">
        <v>0</v>
      </c>
      <c r="P734" s="161">
        <v>74260</v>
      </c>
      <c r="Q734" s="73">
        <f t="shared" si="59"/>
        <v>472.39185750636136</v>
      </c>
      <c r="R734" s="73">
        <v>1241</v>
      </c>
      <c r="S734" s="170" t="s">
        <v>458</v>
      </c>
      <c r="T734" s="81"/>
      <c r="U734" s="81"/>
      <c r="V734" s="81"/>
    </row>
    <row r="735" spans="1:22" ht="25.5">
      <c r="A735" s="93">
        <v>66</v>
      </c>
      <c r="B735" s="171" t="s">
        <v>588</v>
      </c>
      <c r="C735" s="93">
        <v>1918</v>
      </c>
      <c r="D735" s="121">
        <v>2009</v>
      </c>
      <c r="E735" s="121" t="s">
        <v>496</v>
      </c>
      <c r="F735" s="85">
        <v>2</v>
      </c>
      <c r="G735" s="85">
        <v>2</v>
      </c>
      <c r="H735" s="73">
        <v>278</v>
      </c>
      <c r="I735" s="73">
        <v>210</v>
      </c>
      <c r="J735" s="73">
        <v>210</v>
      </c>
      <c r="K735" s="95">
        <v>8</v>
      </c>
      <c r="L735" s="161">
        <v>99320</v>
      </c>
      <c r="M735" s="73">
        <v>0</v>
      </c>
      <c r="N735" s="73">
        <v>0</v>
      </c>
      <c r="O735" s="73">
        <v>0</v>
      </c>
      <c r="P735" s="161">
        <v>99320</v>
      </c>
      <c r="Q735" s="73">
        <f t="shared" si="59"/>
        <v>472.95238095238096</v>
      </c>
      <c r="R735" s="73">
        <v>1241</v>
      </c>
      <c r="S735" s="170" t="s">
        <v>458</v>
      </c>
      <c r="T735" s="81"/>
      <c r="U735" s="81"/>
      <c r="V735" s="81"/>
    </row>
    <row r="736" spans="1:22" ht="25.5">
      <c r="A736" s="93">
        <v>67</v>
      </c>
      <c r="B736" s="171" t="s">
        <v>359</v>
      </c>
      <c r="C736" s="93">
        <v>1953</v>
      </c>
      <c r="D736" s="121"/>
      <c r="E736" s="121" t="s">
        <v>39</v>
      </c>
      <c r="F736" s="85">
        <v>2</v>
      </c>
      <c r="G736" s="85">
        <v>1</v>
      </c>
      <c r="H736" s="73">
        <v>555</v>
      </c>
      <c r="I736" s="73">
        <v>518.5</v>
      </c>
      <c r="J736" s="73">
        <v>518.5</v>
      </c>
      <c r="K736" s="95">
        <v>22</v>
      </c>
      <c r="L736" s="161">
        <v>228831</v>
      </c>
      <c r="M736" s="73">
        <v>0</v>
      </c>
      <c r="N736" s="73">
        <v>0</v>
      </c>
      <c r="O736" s="73">
        <v>0</v>
      </c>
      <c r="P736" s="161">
        <v>228831</v>
      </c>
      <c r="Q736" s="73">
        <f t="shared" si="59"/>
        <v>441.3326904532305</v>
      </c>
      <c r="R736" s="73">
        <v>1139</v>
      </c>
      <c r="S736" s="170" t="s">
        <v>458</v>
      </c>
      <c r="T736" s="81"/>
      <c r="U736" s="81"/>
      <c r="V736" s="81"/>
    </row>
    <row r="737" spans="1:22" ht="25.5">
      <c r="A737" s="93">
        <v>68</v>
      </c>
      <c r="B737" s="171" t="s">
        <v>614</v>
      </c>
      <c r="C737" s="93">
        <v>1953</v>
      </c>
      <c r="D737" s="121">
        <v>2009</v>
      </c>
      <c r="E737" s="121" t="s">
        <v>496</v>
      </c>
      <c r="F737" s="85">
        <v>2</v>
      </c>
      <c r="G737" s="85">
        <v>2</v>
      </c>
      <c r="H737" s="73">
        <v>752</v>
      </c>
      <c r="I737" s="73">
        <v>696.5</v>
      </c>
      <c r="J737" s="73">
        <v>696.5</v>
      </c>
      <c r="K737" s="95">
        <v>44</v>
      </c>
      <c r="L737" s="161">
        <v>684100</v>
      </c>
      <c r="M737" s="73">
        <v>0</v>
      </c>
      <c r="N737" s="73">
        <v>0</v>
      </c>
      <c r="O737" s="73">
        <v>0</v>
      </c>
      <c r="P737" s="161">
        <v>684100</v>
      </c>
      <c r="Q737" s="73">
        <f t="shared" si="59"/>
        <v>982.19669777458728</v>
      </c>
      <c r="R737" s="73">
        <v>1847</v>
      </c>
      <c r="S737" s="170" t="s">
        <v>458</v>
      </c>
      <c r="T737" s="81"/>
      <c r="U737" s="81"/>
      <c r="V737" s="81"/>
    </row>
    <row r="738" spans="1:22">
      <c r="A738" s="93">
        <v>69</v>
      </c>
      <c r="B738" s="171" t="s">
        <v>528</v>
      </c>
      <c r="C738" s="93">
        <v>1918</v>
      </c>
      <c r="D738" s="121">
        <v>2009</v>
      </c>
      <c r="E738" s="121" t="s">
        <v>529</v>
      </c>
      <c r="F738" s="85">
        <v>1</v>
      </c>
      <c r="G738" s="85">
        <v>4</v>
      </c>
      <c r="H738" s="73">
        <v>422</v>
      </c>
      <c r="I738" s="73">
        <v>338.7</v>
      </c>
      <c r="J738" s="73">
        <v>338.7</v>
      </c>
      <c r="K738" s="95">
        <v>20</v>
      </c>
      <c r="L738" s="161">
        <v>345431</v>
      </c>
      <c r="M738" s="73">
        <v>0</v>
      </c>
      <c r="N738" s="73">
        <v>0</v>
      </c>
      <c r="O738" s="73">
        <v>0</v>
      </c>
      <c r="P738" s="161">
        <v>345431</v>
      </c>
      <c r="Q738" s="73">
        <f t="shared" si="59"/>
        <v>1019.8730439917331</v>
      </c>
      <c r="R738" s="73">
        <v>2038</v>
      </c>
      <c r="S738" s="170" t="s">
        <v>458</v>
      </c>
      <c r="T738" s="81"/>
      <c r="U738" s="81"/>
      <c r="V738" s="81"/>
    </row>
    <row r="739" spans="1:22" ht="25.5">
      <c r="A739" s="93">
        <v>70</v>
      </c>
      <c r="B739" s="171" t="s">
        <v>530</v>
      </c>
      <c r="C739" s="93">
        <v>1918</v>
      </c>
      <c r="D739" s="121"/>
      <c r="E739" s="121" t="s">
        <v>496</v>
      </c>
      <c r="F739" s="85">
        <v>1</v>
      </c>
      <c r="G739" s="85">
        <v>1</v>
      </c>
      <c r="H739" s="73">
        <v>189.8</v>
      </c>
      <c r="I739" s="73">
        <v>172.6</v>
      </c>
      <c r="J739" s="73">
        <v>172.6</v>
      </c>
      <c r="K739" s="95">
        <v>4</v>
      </c>
      <c r="L739" s="161">
        <v>643807</v>
      </c>
      <c r="M739" s="73">
        <v>0</v>
      </c>
      <c r="N739" s="73">
        <v>0</v>
      </c>
      <c r="O739" s="73">
        <v>0</v>
      </c>
      <c r="P739" s="161">
        <v>643807</v>
      </c>
      <c r="Q739" s="73">
        <f t="shared" si="59"/>
        <v>3730.0521436848203</v>
      </c>
      <c r="R739" s="73">
        <v>7912</v>
      </c>
      <c r="S739" s="170" t="s">
        <v>458</v>
      </c>
      <c r="T739" s="81"/>
      <c r="U739" s="81"/>
      <c r="V739" s="81"/>
    </row>
    <row r="740" spans="1:22">
      <c r="A740" s="93">
        <v>71</v>
      </c>
      <c r="B740" s="171" t="s">
        <v>591</v>
      </c>
      <c r="C740" s="93">
        <v>1918</v>
      </c>
      <c r="D740" s="121">
        <v>2009</v>
      </c>
      <c r="E740" s="121" t="s">
        <v>592</v>
      </c>
      <c r="F740" s="85">
        <v>2</v>
      </c>
      <c r="G740" s="85">
        <v>2</v>
      </c>
      <c r="H740" s="73">
        <v>251</v>
      </c>
      <c r="I740" s="73">
        <v>172</v>
      </c>
      <c r="J740" s="73">
        <v>172</v>
      </c>
      <c r="K740" s="95">
        <v>8</v>
      </c>
      <c r="L740" s="161">
        <v>81300</v>
      </c>
      <c r="M740" s="73">
        <v>0</v>
      </c>
      <c r="N740" s="73">
        <v>0</v>
      </c>
      <c r="O740" s="73">
        <v>0</v>
      </c>
      <c r="P740" s="161">
        <v>81300</v>
      </c>
      <c r="Q740" s="73">
        <f t="shared" si="59"/>
        <v>472.67441860465118</v>
      </c>
      <c r="R740" s="73">
        <v>1241</v>
      </c>
      <c r="S740" s="170" t="s">
        <v>458</v>
      </c>
      <c r="T740" s="81"/>
      <c r="U740" s="81"/>
      <c r="V740" s="81"/>
    </row>
    <row r="741" spans="1:22" ht="25.5">
      <c r="A741" s="93">
        <v>72</v>
      </c>
      <c r="B741" s="171" t="s">
        <v>532</v>
      </c>
      <c r="C741" s="93">
        <v>1956</v>
      </c>
      <c r="D741" s="121"/>
      <c r="E741" s="121" t="s">
        <v>496</v>
      </c>
      <c r="F741" s="85">
        <v>3</v>
      </c>
      <c r="G741" s="85">
        <v>1</v>
      </c>
      <c r="H741" s="73">
        <v>1174</v>
      </c>
      <c r="I741" s="73">
        <v>1002.5</v>
      </c>
      <c r="J741" s="73">
        <v>1002.5</v>
      </c>
      <c r="K741" s="95">
        <v>24</v>
      </c>
      <c r="L741" s="161">
        <v>2850920</v>
      </c>
      <c r="M741" s="73">
        <v>0</v>
      </c>
      <c r="N741" s="73">
        <v>0</v>
      </c>
      <c r="O741" s="73">
        <v>0</v>
      </c>
      <c r="P741" s="161">
        <v>2850920</v>
      </c>
      <c r="Q741" s="73">
        <f t="shared" si="59"/>
        <v>2843.8104738154611</v>
      </c>
      <c r="R741" s="73">
        <v>7457</v>
      </c>
      <c r="S741" s="170" t="s">
        <v>458</v>
      </c>
      <c r="T741" s="81"/>
      <c r="U741" s="81"/>
      <c r="V741" s="81"/>
    </row>
    <row r="742" spans="1:22" ht="25.5">
      <c r="A742" s="93">
        <v>73</v>
      </c>
      <c r="B742" s="171" t="s">
        <v>533</v>
      </c>
      <c r="C742" s="93">
        <v>1940</v>
      </c>
      <c r="D742" s="121">
        <v>2009</v>
      </c>
      <c r="E742" s="121" t="s">
        <v>496</v>
      </c>
      <c r="F742" s="85">
        <v>2</v>
      </c>
      <c r="G742" s="85">
        <v>1</v>
      </c>
      <c r="H742" s="73">
        <v>350</v>
      </c>
      <c r="I742" s="73">
        <v>341</v>
      </c>
      <c r="J742" s="73">
        <v>341</v>
      </c>
      <c r="K742" s="95">
        <v>16</v>
      </c>
      <c r="L742" s="161">
        <v>724700</v>
      </c>
      <c r="M742" s="73">
        <v>0</v>
      </c>
      <c r="N742" s="73">
        <v>0</v>
      </c>
      <c r="O742" s="73">
        <v>0</v>
      </c>
      <c r="P742" s="161">
        <v>724700</v>
      </c>
      <c r="Q742" s="73">
        <f t="shared" si="59"/>
        <v>2125.2199413489734</v>
      </c>
      <c r="R742" s="73">
        <v>3544</v>
      </c>
      <c r="S742" s="170" t="s">
        <v>458</v>
      </c>
      <c r="T742" s="81"/>
      <c r="U742" s="81"/>
      <c r="V742" s="81"/>
    </row>
    <row r="743" spans="1:22" ht="25.5">
      <c r="A743" s="93">
        <v>74</v>
      </c>
      <c r="B743" s="171" t="s">
        <v>534</v>
      </c>
      <c r="C743" s="93">
        <v>1918</v>
      </c>
      <c r="D743" s="121"/>
      <c r="E743" s="121" t="s">
        <v>496</v>
      </c>
      <c r="F743" s="85">
        <v>2</v>
      </c>
      <c r="G743" s="85">
        <v>2</v>
      </c>
      <c r="H743" s="73">
        <v>335</v>
      </c>
      <c r="I743" s="73">
        <v>301.8</v>
      </c>
      <c r="J743" s="73">
        <v>301.8</v>
      </c>
      <c r="K743" s="95">
        <v>25</v>
      </c>
      <c r="L743" s="161">
        <v>168224</v>
      </c>
      <c r="M743" s="73">
        <v>0</v>
      </c>
      <c r="N743" s="73">
        <v>0</v>
      </c>
      <c r="O743" s="73">
        <v>0</v>
      </c>
      <c r="P743" s="161">
        <v>168224</v>
      </c>
      <c r="Q743" s="73">
        <f t="shared" si="59"/>
        <v>557.40225314778002</v>
      </c>
      <c r="R743" s="73">
        <v>1241</v>
      </c>
      <c r="S743" s="170" t="s">
        <v>458</v>
      </c>
      <c r="T743" s="81"/>
      <c r="U743" s="81"/>
      <c r="V743" s="81"/>
    </row>
    <row r="744" spans="1:22" ht="25.5">
      <c r="A744" s="93">
        <v>75</v>
      </c>
      <c r="B744" s="171" t="s">
        <v>535</v>
      </c>
      <c r="C744" s="93">
        <v>1918</v>
      </c>
      <c r="D744" s="121"/>
      <c r="E744" s="121" t="s">
        <v>496</v>
      </c>
      <c r="F744" s="85">
        <v>2</v>
      </c>
      <c r="G744" s="85">
        <v>1</v>
      </c>
      <c r="H744" s="73">
        <v>256.89999999999998</v>
      </c>
      <c r="I744" s="73">
        <v>156.6</v>
      </c>
      <c r="J744" s="73">
        <v>156.6</v>
      </c>
      <c r="K744" s="95">
        <v>22</v>
      </c>
      <c r="L744" s="161">
        <v>500200</v>
      </c>
      <c r="M744" s="73">
        <v>0</v>
      </c>
      <c r="N744" s="73">
        <v>0</v>
      </c>
      <c r="O744" s="73">
        <v>0</v>
      </c>
      <c r="P744" s="161">
        <v>500200</v>
      </c>
      <c r="Q744" s="73">
        <f t="shared" si="59"/>
        <v>3194.1251596424013</v>
      </c>
      <c r="R744" s="73">
        <v>5074</v>
      </c>
      <c r="S744" s="170" t="s">
        <v>458</v>
      </c>
      <c r="T744" s="81"/>
      <c r="U744" s="81"/>
      <c r="V744" s="81"/>
    </row>
    <row r="745" spans="1:22" ht="25.5">
      <c r="A745" s="93">
        <v>76</v>
      </c>
      <c r="B745" s="171" t="s">
        <v>594</v>
      </c>
      <c r="C745" s="93">
        <v>1918</v>
      </c>
      <c r="D745" s="121">
        <v>2009</v>
      </c>
      <c r="E745" s="121" t="s">
        <v>496</v>
      </c>
      <c r="F745" s="85">
        <v>2</v>
      </c>
      <c r="G745" s="85">
        <v>3</v>
      </c>
      <c r="H745" s="73">
        <v>368.4</v>
      </c>
      <c r="I745" s="73">
        <v>352</v>
      </c>
      <c r="J745" s="73">
        <v>352</v>
      </c>
      <c r="K745" s="95">
        <v>21</v>
      </c>
      <c r="L745" s="161">
        <v>135300</v>
      </c>
      <c r="M745" s="73">
        <v>0</v>
      </c>
      <c r="N745" s="73">
        <v>0</v>
      </c>
      <c r="O745" s="73">
        <v>0</v>
      </c>
      <c r="P745" s="161">
        <v>135300</v>
      </c>
      <c r="Q745" s="73">
        <f t="shared" si="59"/>
        <v>384.375</v>
      </c>
      <c r="R745" s="73">
        <v>1241</v>
      </c>
      <c r="S745" s="170" t="s">
        <v>458</v>
      </c>
      <c r="T745" s="81"/>
      <c r="U745" s="81"/>
      <c r="V745" s="81"/>
    </row>
    <row r="746" spans="1:22" ht="25.5">
      <c r="A746" s="93">
        <v>77</v>
      </c>
      <c r="B746" s="171" t="s">
        <v>595</v>
      </c>
      <c r="C746" s="93">
        <v>1918</v>
      </c>
      <c r="D746" s="121">
        <v>2009</v>
      </c>
      <c r="E746" s="121" t="s">
        <v>496</v>
      </c>
      <c r="F746" s="85">
        <v>2</v>
      </c>
      <c r="G746" s="85">
        <v>4</v>
      </c>
      <c r="H746" s="73">
        <v>436</v>
      </c>
      <c r="I746" s="73">
        <v>254.2</v>
      </c>
      <c r="J746" s="73">
        <v>254.2</v>
      </c>
      <c r="K746" s="95">
        <v>9</v>
      </c>
      <c r="L746" s="161">
        <v>93400</v>
      </c>
      <c r="M746" s="73">
        <v>0</v>
      </c>
      <c r="N746" s="73">
        <v>0</v>
      </c>
      <c r="O746" s="73">
        <v>0</v>
      </c>
      <c r="P746" s="161">
        <v>93400</v>
      </c>
      <c r="Q746" s="73">
        <f t="shared" si="59"/>
        <v>367.42722265932338</v>
      </c>
      <c r="R746" s="73">
        <v>1241</v>
      </c>
      <c r="S746" s="170" t="s">
        <v>458</v>
      </c>
      <c r="T746" s="81"/>
      <c r="U746" s="81"/>
      <c r="V746" s="81"/>
    </row>
    <row r="747" spans="1:22" ht="25.5">
      <c r="A747" s="93">
        <v>78</v>
      </c>
      <c r="B747" s="171" t="s">
        <v>596</v>
      </c>
      <c r="C747" s="93">
        <v>1918</v>
      </c>
      <c r="D747" s="121">
        <v>2009</v>
      </c>
      <c r="E747" s="121" t="s">
        <v>496</v>
      </c>
      <c r="F747" s="85">
        <v>2</v>
      </c>
      <c r="G747" s="85">
        <v>2</v>
      </c>
      <c r="H747" s="73">
        <v>305</v>
      </c>
      <c r="I747" s="73">
        <v>216</v>
      </c>
      <c r="J747" s="73">
        <v>216</v>
      </c>
      <c r="K747" s="95">
        <v>7</v>
      </c>
      <c r="L747" s="161">
        <v>90700</v>
      </c>
      <c r="M747" s="73">
        <v>0</v>
      </c>
      <c r="N747" s="73">
        <v>0</v>
      </c>
      <c r="O747" s="73">
        <v>0</v>
      </c>
      <c r="P747" s="161">
        <v>90700</v>
      </c>
      <c r="Q747" s="73">
        <f t="shared" si="59"/>
        <v>419.90740740740739</v>
      </c>
      <c r="R747" s="73">
        <v>1241</v>
      </c>
      <c r="S747" s="170" t="s">
        <v>458</v>
      </c>
      <c r="T747" s="81"/>
      <c r="U747" s="81"/>
      <c r="V747" s="81"/>
    </row>
    <row r="748" spans="1:22" ht="25.5">
      <c r="A748" s="93">
        <v>79</v>
      </c>
      <c r="B748" s="171" t="s">
        <v>597</v>
      </c>
      <c r="C748" s="93">
        <v>1918</v>
      </c>
      <c r="D748" s="121">
        <v>2009</v>
      </c>
      <c r="E748" s="121" t="s">
        <v>496</v>
      </c>
      <c r="F748" s="85">
        <v>2</v>
      </c>
      <c r="G748" s="85">
        <v>2</v>
      </c>
      <c r="H748" s="73">
        <v>204</v>
      </c>
      <c r="I748" s="73">
        <v>192</v>
      </c>
      <c r="J748" s="73">
        <v>192</v>
      </c>
      <c r="K748" s="95">
        <v>12</v>
      </c>
      <c r="L748" s="161">
        <v>80700</v>
      </c>
      <c r="M748" s="73">
        <v>0</v>
      </c>
      <c r="N748" s="73">
        <v>0</v>
      </c>
      <c r="O748" s="73">
        <v>0</v>
      </c>
      <c r="P748" s="161">
        <v>80700</v>
      </c>
      <c r="Q748" s="73">
        <f t="shared" si="59"/>
        <v>420.3125</v>
      </c>
      <c r="R748" s="73">
        <v>1241</v>
      </c>
      <c r="S748" s="170" t="s">
        <v>458</v>
      </c>
      <c r="T748" s="81"/>
      <c r="U748" s="81"/>
      <c r="V748" s="81"/>
    </row>
    <row r="749" spans="1:22" ht="25.5">
      <c r="A749" s="93">
        <v>80</v>
      </c>
      <c r="B749" s="171" t="s">
        <v>538</v>
      </c>
      <c r="C749" s="93">
        <v>1954</v>
      </c>
      <c r="D749" s="121">
        <v>2009</v>
      </c>
      <c r="E749" s="121" t="s">
        <v>496</v>
      </c>
      <c r="F749" s="85">
        <v>2</v>
      </c>
      <c r="G749" s="85">
        <v>2</v>
      </c>
      <c r="H749" s="73">
        <v>376.76</v>
      </c>
      <c r="I749" s="73">
        <v>375.5</v>
      </c>
      <c r="J749" s="73">
        <v>375.5</v>
      </c>
      <c r="K749" s="95">
        <v>14</v>
      </c>
      <c r="L749" s="161">
        <v>544270</v>
      </c>
      <c r="M749" s="73">
        <v>0</v>
      </c>
      <c r="N749" s="73">
        <v>0</v>
      </c>
      <c r="O749" s="73">
        <v>0</v>
      </c>
      <c r="P749" s="161">
        <v>544270</v>
      </c>
      <c r="Q749" s="73">
        <f t="shared" si="59"/>
        <v>1449.4540612516644</v>
      </c>
      <c r="R749" s="73">
        <v>3138</v>
      </c>
      <c r="S749" s="170" t="s">
        <v>458</v>
      </c>
      <c r="T749" s="81"/>
      <c r="U749" s="81"/>
      <c r="V749" s="81"/>
    </row>
    <row r="750" spans="1:22" ht="25.5">
      <c r="A750" s="93">
        <v>81</v>
      </c>
      <c r="B750" s="171" t="s">
        <v>539</v>
      </c>
      <c r="C750" s="93">
        <v>1956</v>
      </c>
      <c r="D750" s="121">
        <v>2009</v>
      </c>
      <c r="E750" s="121" t="s">
        <v>496</v>
      </c>
      <c r="F750" s="85">
        <v>2</v>
      </c>
      <c r="G750" s="85">
        <v>2</v>
      </c>
      <c r="H750" s="73">
        <v>451.1</v>
      </c>
      <c r="I750" s="73">
        <v>405.1</v>
      </c>
      <c r="J750" s="73">
        <v>405.1</v>
      </c>
      <c r="K750" s="95">
        <v>18</v>
      </c>
      <c r="L750" s="161">
        <v>1204400</v>
      </c>
      <c r="M750" s="73">
        <v>0</v>
      </c>
      <c r="N750" s="73">
        <v>0</v>
      </c>
      <c r="O750" s="73">
        <v>0</v>
      </c>
      <c r="P750" s="161">
        <v>1204400</v>
      </c>
      <c r="Q750" s="73">
        <f t="shared" si="59"/>
        <v>2973.0930634411257</v>
      </c>
      <c r="R750" s="73">
        <v>5249</v>
      </c>
      <c r="S750" s="170" t="s">
        <v>458</v>
      </c>
      <c r="T750" s="81"/>
      <c r="U750" s="81"/>
      <c r="V750" s="81"/>
    </row>
    <row r="751" spans="1:22" ht="25.5">
      <c r="A751" s="93">
        <v>82</v>
      </c>
      <c r="B751" s="171" t="s">
        <v>598</v>
      </c>
      <c r="C751" s="93">
        <v>1918</v>
      </c>
      <c r="D751" s="121">
        <v>2009</v>
      </c>
      <c r="E751" s="121" t="s">
        <v>496</v>
      </c>
      <c r="F751" s="85">
        <v>2</v>
      </c>
      <c r="G751" s="85">
        <v>4</v>
      </c>
      <c r="H751" s="73">
        <v>196</v>
      </c>
      <c r="I751" s="73">
        <v>124.3</v>
      </c>
      <c r="J751" s="73">
        <v>124.3</v>
      </c>
      <c r="K751" s="95">
        <v>9</v>
      </c>
      <c r="L751" s="161">
        <v>52060</v>
      </c>
      <c r="M751" s="73">
        <v>0</v>
      </c>
      <c r="N751" s="73">
        <v>0</v>
      </c>
      <c r="O751" s="73">
        <v>0</v>
      </c>
      <c r="P751" s="161">
        <v>52060</v>
      </c>
      <c r="Q751" s="73">
        <f t="shared" si="59"/>
        <v>418.8254223652454</v>
      </c>
      <c r="R751" s="73">
        <v>1241</v>
      </c>
      <c r="S751" s="170" t="s">
        <v>458</v>
      </c>
      <c r="T751" s="81"/>
      <c r="U751" s="81"/>
      <c r="V751" s="81"/>
    </row>
    <row r="752" spans="1:22" ht="25.5">
      <c r="A752" s="93">
        <v>83</v>
      </c>
      <c r="B752" s="171" t="s">
        <v>599</v>
      </c>
      <c r="C752" s="93">
        <v>1918</v>
      </c>
      <c r="D752" s="121">
        <v>2009</v>
      </c>
      <c r="E752" s="121" t="s">
        <v>496</v>
      </c>
      <c r="F752" s="85">
        <v>2</v>
      </c>
      <c r="G752" s="85">
        <v>1</v>
      </c>
      <c r="H752" s="73">
        <v>318.60000000000002</v>
      </c>
      <c r="I752" s="73">
        <v>163</v>
      </c>
      <c r="J752" s="73">
        <v>163</v>
      </c>
      <c r="K752" s="95">
        <v>14</v>
      </c>
      <c r="L752" s="161">
        <v>77050</v>
      </c>
      <c r="M752" s="73">
        <v>0</v>
      </c>
      <c r="N752" s="73">
        <v>0</v>
      </c>
      <c r="O752" s="73">
        <v>0</v>
      </c>
      <c r="P752" s="161">
        <v>77050</v>
      </c>
      <c r="Q752" s="73">
        <f t="shared" si="59"/>
        <v>472.6993865030675</v>
      </c>
      <c r="R752" s="73">
        <v>1241</v>
      </c>
      <c r="S752" s="170" t="s">
        <v>458</v>
      </c>
      <c r="T752" s="81"/>
      <c r="U752" s="81"/>
      <c r="V752" s="81"/>
    </row>
    <row r="753" spans="1:22" ht="25.5">
      <c r="A753" s="93">
        <v>84</v>
      </c>
      <c r="B753" s="171" t="s">
        <v>540</v>
      </c>
      <c r="C753" s="93">
        <v>1956</v>
      </c>
      <c r="D753" s="121">
        <v>2009</v>
      </c>
      <c r="E753" s="121" t="s">
        <v>496</v>
      </c>
      <c r="F753" s="85">
        <v>2</v>
      </c>
      <c r="G753" s="85">
        <v>2</v>
      </c>
      <c r="H753" s="73">
        <v>405.7</v>
      </c>
      <c r="I753" s="73">
        <v>369.7</v>
      </c>
      <c r="J753" s="73">
        <v>369.7</v>
      </c>
      <c r="K753" s="95">
        <v>10</v>
      </c>
      <c r="L753" s="161">
        <v>1490900</v>
      </c>
      <c r="M753" s="73">
        <v>0</v>
      </c>
      <c r="N753" s="73">
        <v>0</v>
      </c>
      <c r="O753" s="73">
        <v>0</v>
      </c>
      <c r="P753" s="161">
        <v>1490900</v>
      </c>
      <c r="Q753" s="73">
        <f t="shared" si="59"/>
        <v>4032.7292399242629</v>
      </c>
      <c r="R753" s="73">
        <v>5457</v>
      </c>
      <c r="S753" s="170" t="s">
        <v>458</v>
      </c>
      <c r="T753" s="81"/>
      <c r="U753" s="81"/>
      <c r="V753" s="81"/>
    </row>
    <row r="754" spans="1:22" ht="25.5">
      <c r="A754" s="93">
        <v>85</v>
      </c>
      <c r="B754" s="171" t="s">
        <v>541</v>
      </c>
      <c r="C754" s="93">
        <v>1953</v>
      </c>
      <c r="D754" s="121">
        <v>2009</v>
      </c>
      <c r="E754" s="121" t="s">
        <v>496</v>
      </c>
      <c r="F754" s="85">
        <v>2</v>
      </c>
      <c r="G754" s="85">
        <v>2</v>
      </c>
      <c r="H754" s="73">
        <v>487.4</v>
      </c>
      <c r="I754" s="73">
        <v>452.4</v>
      </c>
      <c r="J754" s="73">
        <v>452.4</v>
      </c>
      <c r="K754" s="95">
        <v>12</v>
      </c>
      <c r="L754" s="161">
        <v>411100</v>
      </c>
      <c r="M754" s="73">
        <v>0</v>
      </c>
      <c r="N754" s="73">
        <v>0</v>
      </c>
      <c r="O754" s="73">
        <v>0</v>
      </c>
      <c r="P754" s="161">
        <v>411100</v>
      </c>
      <c r="Q754" s="73">
        <f t="shared" si="59"/>
        <v>908.70910698496914</v>
      </c>
      <c r="R754" s="73">
        <v>2341</v>
      </c>
      <c r="S754" s="170" t="s">
        <v>458</v>
      </c>
      <c r="T754" s="81"/>
      <c r="U754" s="81"/>
      <c r="V754" s="81"/>
    </row>
    <row r="755" spans="1:22" ht="25.5">
      <c r="A755" s="93">
        <v>86</v>
      </c>
      <c r="B755" s="171" t="s">
        <v>542</v>
      </c>
      <c r="C755" s="93">
        <v>1954</v>
      </c>
      <c r="D755" s="121">
        <v>2009</v>
      </c>
      <c r="E755" s="121" t="s">
        <v>496</v>
      </c>
      <c r="F755" s="85">
        <v>2</v>
      </c>
      <c r="G755" s="85">
        <v>2</v>
      </c>
      <c r="H755" s="73">
        <v>491.3</v>
      </c>
      <c r="I755" s="73">
        <v>452.1</v>
      </c>
      <c r="J755" s="73">
        <v>452.1</v>
      </c>
      <c r="K755" s="95">
        <v>8</v>
      </c>
      <c r="L755" s="161">
        <v>1107908</v>
      </c>
      <c r="M755" s="73">
        <v>0</v>
      </c>
      <c r="N755" s="73">
        <v>0</v>
      </c>
      <c r="O755" s="73">
        <v>0</v>
      </c>
      <c r="P755" s="161">
        <v>1107908</v>
      </c>
      <c r="Q755" s="73">
        <f t="shared" si="59"/>
        <v>2450.581729705817</v>
      </c>
      <c r="R755" s="73">
        <v>6901</v>
      </c>
      <c r="S755" s="170" t="s">
        <v>458</v>
      </c>
      <c r="T755" s="81"/>
      <c r="U755" s="81"/>
      <c r="V755" s="81"/>
    </row>
    <row r="756" spans="1:22" ht="25.5">
      <c r="A756" s="93">
        <v>87</v>
      </c>
      <c r="B756" s="171" t="s">
        <v>544</v>
      </c>
      <c r="C756" s="93">
        <v>1918</v>
      </c>
      <c r="D756" s="121">
        <v>2009</v>
      </c>
      <c r="E756" s="121" t="s">
        <v>496</v>
      </c>
      <c r="F756" s="85">
        <v>2</v>
      </c>
      <c r="G756" s="85">
        <v>4</v>
      </c>
      <c r="H756" s="73">
        <v>453</v>
      </c>
      <c r="I756" s="73">
        <v>437</v>
      </c>
      <c r="J756" s="73">
        <v>437</v>
      </c>
      <c r="K756" s="95">
        <v>24</v>
      </c>
      <c r="L756" s="161">
        <v>1397890</v>
      </c>
      <c r="M756" s="73">
        <v>0</v>
      </c>
      <c r="N756" s="73">
        <v>0</v>
      </c>
      <c r="O756" s="73">
        <v>0</v>
      </c>
      <c r="P756" s="161">
        <v>1397890</v>
      </c>
      <c r="Q756" s="73">
        <f t="shared" si="59"/>
        <v>3198.8329519450799</v>
      </c>
      <c r="R756" s="73">
        <v>5074</v>
      </c>
      <c r="S756" s="170" t="s">
        <v>458</v>
      </c>
      <c r="T756" s="81"/>
      <c r="U756" s="81"/>
      <c r="V756" s="81"/>
    </row>
    <row r="757" spans="1:22" ht="25.5">
      <c r="A757" s="93">
        <v>88</v>
      </c>
      <c r="B757" s="171" t="s">
        <v>600</v>
      </c>
      <c r="C757" s="93">
        <v>1918</v>
      </c>
      <c r="D757" s="121">
        <v>2009</v>
      </c>
      <c r="E757" s="121" t="s">
        <v>496</v>
      </c>
      <c r="F757" s="85">
        <v>2</v>
      </c>
      <c r="G757" s="85">
        <v>4</v>
      </c>
      <c r="H757" s="73">
        <v>584</v>
      </c>
      <c r="I757" s="73">
        <v>491</v>
      </c>
      <c r="J757" s="73">
        <v>491</v>
      </c>
      <c r="K757" s="95">
        <v>44</v>
      </c>
      <c r="L757" s="161">
        <v>964900</v>
      </c>
      <c r="M757" s="73">
        <v>0</v>
      </c>
      <c r="N757" s="73">
        <v>0</v>
      </c>
      <c r="O757" s="73">
        <v>0</v>
      </c>
      <c r="P757" s="161">
        <v>964900</v>
      </c>
      <c r="Q757" s="73">
        <f t="shared" si="59"/>
        <v>1965.1731160896131</v>
      </c>
      <c r="R757" s="73">
        <v>3352</v>
      </c>
      <c r="S757" s="170" t="s">
        <v>458</v>
      </c>
      <c r="T757" s="81"/>
      <c r="U757" s="81"/>
      <c r="V757" s="81"/>
    </row>
    <row r="758" spans="1:22" ht="25.5">
      <c r="A758" s="93">
        <v>89</v>
      </c>
      <c r="B758" s="171" t="s">
        <v>601</v>
      </c>
      <c r="C758" s="93">
        <v>1918</v>
      </c>
      <c r="D758" s="121"/>
      <c r="E758" s="121" t="s">
        <v>496</v>
      </c>
      <c r="F758" s="85">
        <v>2</v>
      </c>
      <c r="G758" s="85">
        <v>2</v>
      </c>
      <c r="H758" s="73">
        <v>541</v>
      </c>
      <c r="I758" s="73">
        <v>468</v>
      </c>
      <c r="J758" s="73">
        <v>468</v>
      </c>
      <c r="K758" s="95">
        <v>17</v>
      </c>
      <c r="L758" s="161">
        <v>1498100</v>
      </c>
      <c r="M758" s="73">
        <v>0</v>
      </c>
      <c r="N758" s="73">
        <v>0</v>
      </c>
      <c r="O758" s="73">
        <v>0</v>
      </c>
      <c r="P758" s="161">
        <v>1498100</v>
      </c>
      <c r="Q758" s="73">
        <f t="shared" si="59"/>
        <v>3201.068376068376</v>
      </c>
      <c r="R758" s="73">
        <v>5074</v>
      </c>
      <c r="S758" s="170" t="s">
        <v>458</v>
      </c>
      <c r="T758" s="81"/>
      <c r="U758" s="81"/>
      <c r="V758" s="81"/>
    </row>
    <row r="759" spans="1:22" ht="25.5">
      <c r="A759" s="93">
        <v>90</v>
      </c>
      <c r="B759" s="171" t="s">
        <v>602</v>
      </c>
      <c r="C759" s="93">
        <v>1918</v>
      </c>
      <c r="D759" s="121">
        <v>2009</v>
      </c>
      <c r="E759" s="121" t="s">
        <v>496</v>
      </c>
      <c r="F759" s="85">
        <v>2</v>
      </c>
      <c r="G759" s="85">
        <v>4</v>
      </c>
      <c r="H759" s="73">
        <v>486</v>
      </c>
      <c r="I759" s="73">
        <v>475</v>
      </c>
      <c r="J759" s="73">
        <v>475</v>
      </c>
      <c r="K759" s="95">
        <v>29</v>
      </c>
      <c r="L759" s="161">
        <v>174600</v>
      </c>
      <c r="M759" s="73">
        <v>0</v>
      </c>
      <c r="N759" s="73">
        <v>0</v>
      </c>
      <c r="O759" s="73">
        <v>0</v>
      </c>
      <c r="P759" s="161">
        <v>174600</v>
      </c>
      <c r="Q759" s="73">
        <f t="shared" si="59"/>
        <v>367.57894736842104</v>
      </c>
      <c r="R759" s="73">
        <v>1241</v>
      </c>
      <c r="S759" s="170" t="s">
        <v>458</v>
      </c>
      <c r="T759" s="81"/>
      <c r="U759" s="81"/>
      <c r="V759" s="81"/>
    </row>
    <row r="760" spans="1:22" ht="25.5">
      <c r="A760" s="93">
        <v>91</v>
      </c>
      <c r="B760" s="171" t="s">
        <v>603</v>
      </c>
      <c r="C760" s="93">
        <v>1918</v>
      </c>
      <c r="D760" s="121"/>
      <c r="E760" s="121" t="s">
        <v>496</v>
      </c>
      <c r="F760" s="85">
        <v>2</v>
      </c>
      <c r="G760" s="85">
        <v>1</v>
      </c>
      <c r="H760" s="73">
        <v>329.22</v>
      </c>
      <c r="I760" s="73">
        <v>205.05</v>
      </c>
      <c r="J760" s="73">
        <v>205.05</v>
      </c>
      <c r="K760" s="95">
        <v>10</v>
      </c>
      <c r="L760" s="161">
        <v>773160</v>
      </c>
      <c r="M760" s="73">
        <v>0</v>
      </c>
      <c r="N760" s="73">
        <v>0</v>
      </c>
      <c r="O760" s="73">
        <v>0</v>
      </c>
      <c r="P760" s="161">
        <v>773160</v>
      </c>
      <c r="Q760" s="73">
        <f t="shared" si="59"/>
        <v>3770.5925384052666</v>
      </c>
      <c r="R760" s="73">
        <v>7903</v>
      </c>
      <c r="S760" s="170" t="s">
        <v>458</v>
      </c>
      <c r="T760" s="81"/>
      <c r="U760" s="81"/>
      <c r="V760" s="81"/>
    </row>
    <row r="761" spans="1:22" ht="25.5">
      <c r="A761" s="93">
        <v>92</v>
      </c>
      <c r="B761" s="171" t="s">
        <v>604</v>
      </c>
      <c r="C761" s="93">
        <v>1918</v>
      </c>
      <c r="D761" s="121">
        <v>2008</v>
      </c>
      <c r="E761" s="121" t="s">
        <v>496</v>
      </c>
      <c r="F761" s="85">
        <v>3</v>
      </c>
      <c r="G761" s="85">
        <v>2</v>
      </c>
      <c r="H761" s="73">
        <v>1008.26</v>
      </c>
      <c r="I761" s="73">
        <v>665</v>
      </c>
      <c r="J761" s="73">
        <v>665</v>
      </c>
      <c r="K761" s="95">
        <v>48</v>
      </c>
      <c r="L761" s="161">
        <v>1173790</v>
      </c>
      <c r="M761" s="73">
        <v>0</v>
      </c>
      <c r="N761" s="73">
        <v>0</v>
      </c>
      <c r="O761" s="73">
        <v>0</v>
      </c>
      <c r="P761" s="161">
        <v>1173790</v>
      </c>
      <c r="Q761" s="73">
        <f t="shared" si="59"/>
        <v>1765.0977443609022</v>
      </c>
      <c r="R761" s="73">
        <v>5801</v>
      </c>
      <c r="S761" s="170" t="s">
        <v>458</v>
      </c>
      <c r="T761" s="81"/>
      <c r="U761" s="81"/>
      <c r="V761" s="81"/>
    </row>
    <row r="762" spans="1:22" ht="25.5">
      <c r="A762" s="93">
        <v>93</v>
      </c>
      <c r="B762" s="171" t="s">
        <v>605</v>
      </c>
      <c r="C762" s="93">
        <v>1918</v>
      </c>
      <c r="D762" s="121">
        <v>2009</v>
      </c>
      <c r="E762" s="121" t="s">
        <v>496</v>
      </c>
      <c r="F762" s="85">
        <v>2</v>
      </c>
      <c r="G762" s="85">
        <v>2</v>
      </c>
      <c r="H762" s="73">
        <v>658.88</v>
      </c>
      <c r="I762" s="73">
        <v>585.79999999999995</v>
      </c>
      <c r="J762" s="73">
        <v>585.79999999999995</v>
      </c>
      <c r="K762" s="95">
        <v>33</v>
      </c>
      <c r="L762" s="161">
        <v>965500</v>
      </c>
      <c r="M762" s="73">
        <v>0</v>
      </c>
      <c r="N762" s="73">
        <v>0</v>
      </c>
      <c r="O762" s="73">
        <v>0</v>
      </c>
      <c r="P762" s="161">
        <v>965500</v>
      </c>
      <c r="Q762" s="73">
        <f t="shared" si="59"/>
        <v>1648.1734380334588</v>
      </c>
      <c r="R762" s="73">
        <v>2755</v>
      </c>
      <c r="S762" s="170" t="s">
        <v>458</v>
      </c>
      <c r="T762" s="81"/>
      <c r="U762" s="81"/>
      <c r="V762" s="81"/>
    </row>
    <row r="763" spans="1:22" ht="25.5">
      <c r="A763" s="93">
        <v>94</v>
      </c>
      <c r="B763" s="171" t="s">
        <v>606</v>
      </c>
      <c r="C763" s="93">
        <v>1918</v>
      </c>
      <c r="D763" s="121">
        <v>2009</v>
      </c>
      <c r="E763" s="121" t="s">
        <v>496</v>
      </c>
      <c r="F763" s="85">
        <v>2</v>
      </c>
      <c r="G763" s="85">
        <v>2</v>
      </c>
      <c r="H763" s="73">
        <v>292.89999999999998</v>
      </c>
      <c r="I763" s="73">
        <v>203.7</v>
      </c>
      <c r="J763" s="73">
        <v>203.7</v>
      </c>
      <c r="K763" s="95">
        <v>37</v>
      </c>
      <c r="L763" s="161">
        <v>432950</v>
      </c>
      <c r="M763" s="73">
        <v>0</v>
      </c>
      <c r="N763" s="73">
        <v>0</v>
      </c>
      <c r="O763" s="73">
        <v>0</v>
      </c>
      <c r="P763" s="161">
        <v>432950</v>
      </c>
      <c r="Q763" s="73">
        <f t="shared" si="59"/>
        <v>2125.4295532646051</v>
      </c>
      <c r="R763" s="73">
        <v>5801</v>
      </c>
      <c r="S763" s="170" t="s">
        <v>458</v>
      </c>
      <c r="T763" s="81"/>
      <c r="U763" s="81"/>
      <c r="V763" s="81"/>
    </row>
    <row r="764" spans="1:22" ht="25.5">
      <c r="A764" s="93">
        <v>95</v>
      </c>
      <c r="B764" s="171" t="s">
        <v>548</v>
      </c>
      <c r="C764" s="93">
        <v>1918</v>
      </c>
      <c r="D764" s="121"/>
      <c r="E764" s="121" t="s">
        <v>496</v>
      </c>
      <c r="F764" s="85">
        <v>2</v>
      </c>
      <c r="G764" s="85">
        <v>3</v>
      </c>
      <c r="H764" s="73">
        <v>637</v>
      </c>
      <c r="I764" s="73">
        <v>437.3</v>
      </c>
      <c r="J764" s="73">
        <v>437.3</v>
      </c>
      <c r="K764" s="95">
        <v>64</v>
      </c>
      <c r="L764" s="161">
        <v>1775736</v>
      </c>
      <c r="M764" s="73">
        <v>0</v>
      </c>
      <c r="N764" s="73">
        <v>0</v>
      </c>
      <c r="O764" s="73">
        <v>0</v>
      </c>
      <c r="P764" s="161">
        <v>1775736</v>
      </c>
      <c r="Q764" s="73">
        <f t="shared" si="59"/>
        <v>4060.6814543791447</v>
      </c>
      <c r="R764" s="73">
        <v>7663</v>
      </c>
      <c r="S764" s="170" t="s">
        <v>458</v>
      </c>
      <c r="T764" s="81"/>
      <c r="U764" s="81"/>
      <c r="V764" s="81"/>
    </row>
    <row r="765" spans="1:22" ht="25.5">
      <c r="A765" s="93">
        <v>96</v>
      </c>
      <c r="B765" s="171" t="s">
        <v>553</v>
      </c>
      <c r="C765" s="93">
        <v>1956</v>
      </c>
      <c r="D765" s="121">
        <v>2009</v>
      </c>
      <c r="E765" s="121" t="s">
        <v>496</v>
      </c>
      <c r="F765" s="85">
        <v>2</v>
      </c>
      <c r="G765" s="85">
        <v>2</v>
      </c>
      <c r="H765" s="73">
        <v>480</v>
      </c>
      <c r="I765" s="73">
        <v>408.5</v>
      </c>
      <c r="J765" s="73">
        <v>408.5</v>
      </c>
      <c r="K765" s="95">
        <v>20</v>
      </c>
      <c r="L765" s="161">
        <v>176120</v>
      </c>
      <c r="M765" s="73">
        <v>0</v>
      </c>
      <c r="N765" s="73">
        <v>0</v>
      </c>
      <c r="O765" s="73">
        <v>0</v>
      </c>
      <c r="P765" s="161">
        <v>176120</v>
      </c>
      <c r="Q765" s="73">
        <f t="shared" si="59"/>
        <v>431.13831089351288</v>
      </c>
      <c r="R765" s="73">
        <v>1130</v>
      </c>
      <c r="S765" s="170" t="s">
        <v>458</v>
      </c>
      <c r="T765" s="81"/>
      <c r="U765" s="81"/>
      <c r="V765" s="81"/>
    </row>
    <row r="766" spans="1:22" ht="25.5">
      <c r="A766" s="93">
        <v>97</v>
      </c>
      <c r="B766" s="171" t="s">
        <v>554</v>
      </c>
      <c r="C766" s="93">
        <v>1953</v>
      </c>
      <c r="D766" s="121">
        <v>2009</v>
      </c>
      <c r="E766" s="121" t="s">
        <v>496</v>
      </c>
      <c r="F766" s="85">
        <v>2</v>
      </c>
      <c r="G766" s="85">
        <v>1</v>
      </c>
      <c r="H766" s="73">
        <v>533</v>
      </c>
      <c r="I766" s="73">
        <v>492.8</v>
      </c>
      <c r="J766" s="73">
        <v>492.8</v>
      </c>
      <c r="K766" s="95">
        <v>26</v>
      </c>
      <c r="L766" s="161">
        <v>212560</v>
      </c>
      <c r="M766" s="73">
        <v>0</v>
      </c>
      <c r="N766" s="73">
        <v>0</v>
      </c>
      <c r="O766" s="73">
        <v>0</v>
      </c>
      <c r="P766" s="161">
        <v>212560</v>
      </c>
      <c r="Q766" s="73">
        <f t="shared" si="59"/>
        <v>431.33116883116884</v>
      </c>
      <c r="R766" s="73">
        <v>1130</v>
      </c>
      <c r="S766" s="170" t="s">
        <v>458</v>
      </c>
      <c r="T766" s="81"/>
      <c r="U766" s="81"/>
      <c r="V766" s="81"/>
    </row>
    <row r="767" spans="1:22" ht="25.5">
      <c r="A767" s="93">
        <v>98</v>
      </c>
      <c r="B767" s="171" t="s">
        <v>607</v>
      </c>
      <c r="C767" s="93">
        <v>1918</v>
      </c>
      <c r="D767" s="121"/>
      <c r="E767" s="121" t="s">
        <v>496</v>
      </c>
      <c r="F767" s="85">
        <v>2</v>
      </c>
      <c r="G767" s="85">
        <v>2</v>
      </c>
      <c r="H767" s="73">
        <v>707</v>
      </c>
      <c r="I767" s="73">
        <v>687</v>
      </c>
      <c r="J767" s="73">
        <v>687</v>
      </c>
      <c r="K767" s="95">
        <v>28</v>
      </c>
      <c r="L767" s="161">
        <v>1979300</v>
      </c>
      <c r="M767" s="73">
        <v>0</v>
      </c>
      <c r="N767" s="73">
        <v>0</v>
      </c>
      <c r="O767" s="73">
        <v>0</v>
      </c>
      <c r="P767" s="161">
        <v>1979300</v>
      </c>
      <c r="Q767" s="73">
        <f t="shared" si="59"/>
        <v>2881.0771470160116</v>
      </c>
      <c r="R767" s="73">
        <v>4701</v>
      </c>
      <c r="S767" s="170" t="s">
        <v>458</v>
      </c>
      <c r="T767" s="81"/>
      <c r="U767" s="81"/>
      <c r="V767" s="81"/>
    </row>
    <row r="768" spans="1:22" ht="25.5">
      <c r="A768" s="93">
        <v>99</v>
      </c>
      <c r="B768" s="171" t="s">
        <v>557</v>
      </c>
      <c r="C768" s="93">
        <v>1948</v>
      </c>
      <c r="D768" s="121">
        <v>2009</v>
      </c>
      <c r="E768" s="121" t="s">
        <v>496</v>
      </c>
      <c r="F768" s="85">
        <v>2</v>
      </c>
      <c r="G768" s="85">
        <v>2</v>
      </c>
      <c r="H768" s="73">
        <v>399.1</v>
      </c>
      <c r="I768" s="73">
        <v>280</v>
      </c>
      <c r="J768" s="73">
        <v>280</v>
      </c>
      <c r="K768" s="95">
        <v>18</v>
      </c>
      <c r="L768" s="161">
        <v>736020</v>
      </c>
      <c r="M768" s="73">
        <v>0</v>
      </c>
      <c r="N768" s="73">
        <v>0</v>
      </c>
      <c r="O768" s="73">
        <v>0</v>
      </c>
      <c r="P768" s="161">
        <v>736020</v>
      </c>
      <c r="Q768" s="73">
        <f t="shared" si="59"/>
        <v>2628.6428571428573</v>
      </c>
      <c r="R768" s="73">
        <v>6901</v>
      </c>
      <c r="S768" s="170" t="s">
        <v>458</v>
      </c>
      <c r="T768" s="81"/>
      <c r="U768" s="81"/>
      <c r="V768" s="81"/>
    </row>
    <row r="769" spans="1:22" ht="25.5">
      <c r="A769" s="93">
        <v>100</v>
      </c>
      <c r="B769" s="171" t="s">
        <v>608</v>
      </c>
      <c r="C769" s="93">
        <v>1918</v>
      </c>
      <c r="D769" s="121">
        <v>2009</v>
      </c>
      <c r="E769" s="121" t="s">
        <v>496</v>
      </c>
      <c r="F769" s="85">
        <v>2</v>
      </c>
      <c r="G769" s="85">
        <v>2</v>
      </c>
      <c r="H769" s="73">
        <v>542</v>
      </c>
      <c r="I769" s="73">
        <v>313.8</v>
      </c>
      <c r="J769" s="73">
        <v>313.8</v>
      </c>
      <c r="K769" s="95">
        <v>10</v>
      </c>
      <c r="L769" s="161">
        <v>666520</v>
      </c>
      <c r="M769" s="73">
        <v>0</v>
      </c>
      <c r="N769" s="73">
        <v>0</v>
      </c>
      <c r="O769" s="73">
        <v>0</v>
      </c>
      <c r="P769" s="161">
        <v>666520</v>
      </c>
      <c r="Q769" s="73">
        <f t="shared" si="59"/>
        <v>2124.0280433397065</v>
      </c>
      <c r="R769" s="73">
        <v>3601</v>
      </c>
      <c r="S769" s="170" t="s">
        <v>458</v>
      </c>
      <c r="T769" s="81"/>
      <c r="U769" s="81"/>
      <c r="V769" s="81"/>
    </row>
    <row r="770" spans="1:22" ht="25.5">
      <c r="A770" s="93">
        <v>101</v>
      </c>
      <c r="B770" s="171" t="s">
        <v>609</v>
      </c>
      <c r="C770" s="93">
        <v>1918</v>
      </c>
      <c r="D770" s="121">
        <v>2009</v>
      </c>
      <c r="E770" s="121" t="s">
        <v>496</v>
      </c>
      <c r="F770" s="85">
        <v>2</v>
      </c>
      <c r="G770" s="85">
        <v>2</v>
      </c>
      <c r="H770" s="73">
        <v>254</v>
      </c>
      <c r="I770" s="73">
        <v>230.3</v>
      </c>
      <c r="J770" s="73">
        <v>230.3</v>
      </c>
      <c r="K770" s="95">
        <v>15</v>
      </c>
      <c r="L770" s="161">
        <v>367400</v>
      </c>
      <c r="M770" s="73">
        <v>0</v>
      </c>
      <c r="N770" s="73">
        <v>0</v>
      </c>
      <c r="O770" s="73">
        <v>0</v>
      </c>
      <c r="P770" s="161">
        <v>367400</v>
      </c>
      <c r="Q770" s="73">
        <f t="shared" si="59"/>
        <v>1595.3104646113763</v>
      </c>
      <c r="R770" s="73">
        <v>2444</v>
      </c>
      <c r="S770" s="170" t="s">
        <v>458</v>
      </c>
      <c r="T770" s="81"/>
      <c r="U770" s="81"/>
      <c r="V770" s="81"/>
    </row>
    <row r="771" spans="1:22" ht="25.5">
      <c r="A771" s="93">
        <v>102</v>
      </c>
      <c r="B771" s="171" t="s">
        <v>610</v>
      </c>
      <c r="C771" s="93">
        <v>1918</v>
      </c>
      <c r="D771" s="121">
        <v>2008</v>
      </c>
      <c r="E771" s="121" t="s">
        <v>496</v>
      </c>
      <c r="F771" s="85">
        <v>2</v>
      </c>
      <c r="G771" s="85">
        <v>1</v>
      </c>
      <c r="H771" s="73">
        <v>231</v>
      </c>
      <c r="I771" s="73">
        <v>168.02</v>
      </c>
      <c r="J771" s="73">
        <v>168.02</v>
      </c>
      <c r="K771" s="95">
        <v>10</v>
      </c>
      <c r="L771" s="161">
        <v>339000</v>
      </c>
      <c r="M771" s="73">
        <v>0</v>
      </c>
      <c r="N771" s="73">
        <v>0</v>
      </c>
      <c r="O771" s="73">
        <v>0</v>
      </c>
      <c r="P771" s="161">
        <v>339000</v>
      </c>
      <c r="Q771" s="73">
        <f t="shared" si="59"/>
        <v>2017.616950363052</v>
      </c>
      <c r="R771" s="73">
        <v>3352</v>
      </c>
      <c r="S771" s="170" t="s">
        <v>458</v>
      </c>
      <c r="T771" s="81"/>
      <c r="U771" s="81"/>
      <c r="V771" s="81"/>
    </row>
    <row r="772" spans="1:22" ht="25.5">
      <c r="A772" s="93">
        <v>103</v>
      </c>
      <c r="B772" s="171" t="s">
        <v>561</v>
      </c>
      <c r="C772" s="93">
        <v>1954</v>
      </c>
      <c r="D772" s="121">
        <v>2009</v>
      </c>
      <c r="E772" s="121" t="s">
        <v>496</v>
      </c>
      <c r="F772" s="85">
        <v>2</v>
      </c>
      <c r="G772" s="85">
        <v>2</v>
      </c>
      <c r="H772" s="73">
        <v>421</v>
      </c>
      <c r="I772" s="73">
        <v>362.7</v>
      </c>
      <c r="J772" s="73">
        <v>362.7</v>
      </c>
      <c r="K772" s="95">
        <v>28</v>
      </c>
      <c r="L772" s="161">
        <v>1004240</v>
      </c>
      <c r="M772" s="73">
        <v>0</v>
      </c>
      <c r="N772" s="73">
        <v>0</v>
      </c>
      <c r="O772" s="73">
        <v>0</v>
      </c>
      <c r="P772" s="161">
        <v>1004240</v>
      </c>
      <c r="Q772" s="73">
        <f t="shared" si="59"/>
        <v>2768.7896333057624</v>
      </c>
      <c r="R772" s="73">
        <v>4452</v>
      </c>
      <c r="S772" s="170" t="s">
        <v>458</v>
      </c>
      <c r="T772" s="81"/>
      <c r="U772" s="81"/>
      <c r="V772" s="81"/>
    </row>
    <row r="773" spans="1:22" ht="25.5">
      <c r="A773" s="93">
        <v>104</v>
      </c>
      <c r="B773" s="171" t="s">
        <v>562</v>
      </c>
      <c r="C773" s="93">
        <v>1918</v>
      </c>
      <c r="D773" s="121">
        <v>2009</v>
      </c>
      <c r="E773" s="121" t="s">
        <v>496</v>
      </c>
      <c r="F773" s="85">
        <v>1</v>
      </c>
      <c r="G773" s="85">
        <v>2</v>
      </c>
      <c r="H773" s="73">
        <v>352</v>
      </c>
      <c r="I773" s="73">
        <v>149.19999999999999</v>
      </c>
      <c r="J773" s="73">
        <v>149.19999999999999</v>
      </c>
      <c r="K773" s="95">
        <v>5</v>
      </c>
      <c r="L773" s="161">
        <v>94290</v>
      </c>
      <c r="M773" s="73">
        <v>0</v>
      </c>
      <c r="N773" s="73">
        <v>0</v>
      </c>
      <c r="O773" s="73">
        <v>0</v>
      </c>
      <c r="P773" s="161">
        <v>94290</v>
      </c>
      <c r="Q773" s="73">
        <f t="shared" si="59"/>
        <v>631.97050938337804</v>
      </c>
      <c r="R773" s="73">
        <v>1241</v>
      </c>
      <c r="S773" s="170" t="s">
        <v>458</v>
      </c>
      <c r="T773" s="81"/>
      <c r="U773" s="81"/>
      <c r="V773" s="81"/>
    </row>
    <row r="774" spans="1:22" ht="25.5">
      <c r="A774" s="93">
        <v>105</v>
      </c>
      <c r="B774" s="171" t="s">
        <v>563</v>
      </c>
      <c r="C774" s="93">
        <v>1918</v>
      </c>
      <c r="D774" s="121">
        <v>2009</v>
      </c>
      <c r="E774" s="121" t="s">
        <v>496</v>
      </c>
      <c r="F774" s="85">
        <v>2</v>
      </c>
      <c r="G774" s="85">
        <v>1</v>
      </c>
      <c r="H774" s="73">
        <v>431</v>
      </c>
      <c r="I774" s="73">
        <v>291</v>
      </c>
      <c r="J774" s="73">
        <v>291</v>
      </c>
      <c r="K774" s="95">
        <v>8</v>
      </c>
      <c r="L774" s="161">
        <v>184360</v>
      </c>
      <c r="M774" s="73">
        <v>0</v>
      </c>
      <c r="N774" s="73">
        <v>0</v>
      </c>
      <c r="O774" s="73">
        <v>0</v>
      </c>
      <c r="P774" s="161">
        <v>184360</v>
      </c>
      <c r="Q774" s="73">
        <f t="shared" si="59"/>
        <v>633.53951890034364</v>
      </c>
      <c r="R774" s="73">
        <v>1490</v>
      </c>
      <c r="S774" s="170" t="s">
        <v>458</v>
      </c>
      <c r="T774" s="81"/>
      <c r="U774" s="81"/>
      <c r="V774" s="81"/>
    </row>
    <row r="775" spans="1:22" ht="25.5">
      <c r="A775" s="93">
        <v>106</v>
      </c>
      <c r="B775" s="171" t="s">
        <v>564</v>
      </c>
      <c r="C775" s="93">
        <v>1918</v>
      </c>
      <c r="D775" s="121">
        <v>2009</v>
      </c>
      <c r="E775" s="121" t="s">
        <v>496</v>
      </c>
      <c r="F775" s="85">
        <v>2</v>
      </c>
      <c r="G775" s="85">
        <v>4</v>
      </c>
      <c r="H775" s="73">
        <v>530</v>
      </c>
      <c r="I775" s="73">
        <v>513.29999999999995</v>
      </c>
      <c r="J775" s="73">
        <v>513.29999999999995</v>
      </c>
      <c r="K775" s="95">
        <v>25</v>
      </c>
      <c r="L775" s="161">
        <v>1073500</v>
      </c>
      <c r="M775" s="73">
        <v>0</v>
      </c>
      <c r="N775" s="73">
        <v>0</v>
      </c>
      <c r="O775" s="73">
        <v>0</v>
      </c>
      <c r="P775" s="161">
        <v>1073500</v>
      </c>
      <c r="Q775" s="73">
        <f t="shared" si="59"/>
        <v>2091.3695694525622</v>
      </c>
      <c r="R775" s="73">
        <v>3601</v>
      </c>
      <c r="S775" s="170" t="s">
        <v>458</v>
      </c>
      <c r="T775" s="81"/>
      <c r="U775" s="81"/>
      <c r="V775" s="81"/>
    </row>
    <row r="776" spans="1:22" ht="25.5">
      <c r="A776" s="93">
        <v>107</v>
      </c>
      <c r="B776" s="171" t="s">
        <v>565</v>
      </c>
      <c r="C776" s="93">
        <v>1918</v>
      </c>
      <c r="D776" s="121">
        <v>2009</v>
      </c>
      <c r="E776" s="121" t="s">
        <v>496</v>
      </c>
      <c r="F776" s="85">
        <v>2</v>
      </c>
      <c r="G776" s="85">
        <v>3</v>
      </c>
      <c r="H776" s="73">
        <v>394</v>
      </c>
      <c r="I776" s="73">
        <v>323.7</v>
      </c>
      <c r="J776" s="73">
        <v>323.7</v>
      </c>
      <c r="K776" s="95">
        <v>16</v>
      </c>
      <c r="L776" s="161">
        <v>241800</v>
      </c>
      <c r="M776" s="73">
        <v>0</v>
      </c>
      <c r="N776" s="73">
        <v>0</v>
      </c>
      <c r="O776" s="73">
        <v>0</v>
      </c>
      <c r="P776" s="161">
        <v>241800</v>
      </c>
      <c r="Q776" s="73">
        <f t="shared" si="59"/>
        <v>746.98795180722891</v>
      </c>
      <c r="R776" s="73">
        <v>2055</v>
      </c>
      <c r="S776" s="170" t="s">
        <v>458</v>
      </c>
      <c r="T776" s="81"/>
      <c r="U776" s="81"/>
      <c r="V776" s="81"/>
    </row>
    <row r="777" spans="1:22" ht="25.5">
      <c r="A777" s="93">
        <v>108</v>
      </c>
      <c r="B777" s="171" t="s">
        <v>566</v>
      </c>
      <c r="C777" s="93">
        <v>1918</v>
      </c>
      <c r="D777" s="121">
        <v>2009</v>
      </c>
      <c r="E777" s="121" t="s">
        <v>496</v>
      </c>
      <c r="F777" s="85">
        <v>2</v>
      </c>
      <c r="G777" s="85">
        <v>1</v>
      </c>
      <c r="H777" s="73">
        <v>325</v>
      </c>
      <c r="I777" s="73">
        <v>133.1</v>
      </c>
      <c r="J777" s="73">
        <v>133.1</v>
      </c>
      <c r="K777" s="95">
        <v>14</v>
      </c>
      <c r="L777" s="161">
        <v>79050</v>
      </c>
      <c r="M777" s="73">
        <v>0</v>
      </c>
      <c r="N777" s="73">
        <v>0</v>
      </c>
      <c r="O777" s="73">
        <v>0</v>
      </c>
      <c r="P777" s="161">
        <v>79050</v>
      </c>
      <c r="Q777" s="73">
        <f t="shared" si="59"/>
        <v>593.91435011269721</v>
      </c>
      <c r="R777" s="73">
        <v>1241</v>
      </c>
      <c r="S777" s="170" t="s">
        <v>458</v>
      </c>
      <c r="T777" s="81"/>
      <c r="U777" s="81"/>
      <c r="V777" s="81"/>
    </row>
    <row r="778" spans="1:22" ht="25.5">
      <c r="A778" s="93">
        <v>109</v>
      </c>
      <c r="B778" s="171" t="s">
        <v>573</v>
      </c>
      <c r="C778" s="93">
        <v>1918</v>
      </c>
      <c r="D778" s="121">
        <v>2009</v>
      </c>
      <c r="E778" s="121" t="s">
        <v>496</v>
      </c>
      <c r="F778" s="85">
        <v>1</v>
      </c>
      <c r="G778" s="85">
        <v>3</v>
      </c>
      <c r="H778" s="73">
        <v>331</v>
      </c>
      <c r="I778" s="73">
        <v>260</v>
      </c>
      <c r="J778" s="73">
        <v>260</v>
      </c>
      <c r="K778" s="95">
        <v>17</v>
      </c>
      <c r="L778" s="161">
        <v>321160</v>
      </c>
      <c r="M778" s="73">
        <v>0</v>
      </c>
      <c r="N778" s="73">
        <v>0</v>
      </c>
      <c r="O778" s="73">
        <v>0</v>
      </c>
      <c r="P778" s="161">
        <v>321160</v>
      </c>
      <c r="Q778" s="73">
        <f t="shared" si="59"/>
        <v>1235.2307692307693</v>
      </c>
      <c r="R778" s="73">
        <v>2055</v>
      </c>
      <c r="S778" s="170" t="s">
        <v>458</v>
      </c>
      <c r="T778" s="81"/>
      <c r="U778" s="81"/>
      <c r="V778" s="81"/>
    </row>
    <row r="779" spans="1:22" ht="25.5">
      <c r="A779" s="93">
        <v>110</v>
      </c>
      <c r="B779" s="171" t="s">
        <v>574</v>
      </c>
      <c r="C779" s="93">
        <v>1918</v>
      </c>
      <c r="D779" s="121">
        <v>2009</v>
      </c>
      <c r="E779" s="121" t="s">
        <v>496</v>
      </c>
      <c r="F779" s="85">
        <v>2</v>
      </c>
      <c r="G779" s="184">
        <v>2</v>
      </c>
      <c r="H779" s="73">
        <v>336</v>
      </c>
      <c r="I779" s="73">
        <v>284.7</v>
      </c>
      <c r="J779" s="73">
        <v>284.7</v>
      </c>
      <c r="K779" s="95">
        <v>14</v>
      </c>
      <c r="L779" s="161">
        <v>134643</v>
      </c>
      <c r="M779" s="73">
        <v>0</v>
      </c>
      <c r="N779" s="73">
        <v>0</v>
      </c>
      <c r="O779" s="73">
        <v>0</v>
      </c>
      <c r="P779" s="161">
        <v>134643</v>
      </c>
      <c r="Q779" s="73">
        <f t="shared" si="59"/>
        <v>472.92939936775554</v>
      </c>
      <c r="R779" s="73">
        <v>1241</v>
      </c>
      <c r="S779" s="170" t="s">
        <v>458</v>
      </c>
      <c r="T779" s="81"/>
      <c r="U779" s="81"/>
      <c r="V779" s="81"/>
    </row>
    <row r="780" spans="1:22" ht="25.5">
      <c r="A780" s="93">
        <v>111</v>
      </c>
      <c r="B780" s="171" t="s">
        <v>621</v>
      </c>
      <c r="C780" s="93">
        <v>1918</v>
      </c>
      <c r="D780" s="121">
        <v>2009</v>
      </c>
      <c r="E780" s="121" t="s">
        <v>39</v>
      </c>
      <c r="F780" s="85">
        <v>2</v>
      </c>
      <c r="G780" s="93">
        <v>1</v>
      </c>
      <c r="H780" s="73">
        <v>548</v>
      </c>
      <c r="I780" s="73">
        <v>320</v>
      </c>
      <c r="J780" s="73">
        <v>320</v>
      </c>
      <c r="K780" s="95">
        <v>15</v>
      </c>
      <c r="L780" s="161">
        <v>530903</v>
      </c>
      <c r="M780" s="73">
        <v>0</v>
      </c>
      <c r="N780" s="73">
        <v>0</v>
      </c>
      <c r="O780" s="73">
        <v>0</v>
      </c>
      <c r="P780" s="161">
        <v>530903</v>
      </c>
      <c r="Q780" s="73">
        <f t="shared" si="59"/>
        <v>1659.0718750000001</v>
      </c>
      <c r="R780" s="73">
        <v>2444</v>
      </c>
      <c r="S780" s="170" t="s">
        <v>458</v>
      </c>
      <c r="T780" s="81"/>
      <c r="U780" s="81"/>
      <c r="V780" s="81"/>
    </row>
    <row r="781" spans="1:22">
      <c r="A781" s="163" t="s">
        <v>339</v>
      </c>
      <c r="B781" s="172"/>
      <c r="C781" s="149" t="s">
        <v>37</v>
      </c>
      <c r="D781" s="150" t="s">
        <v>37</v>
      </c>
      <c r="E781" s="150" t="s">
        <v>37</v>
      </c>
      <c r="F781" s="151" t="s">
        <v>37</v>
      </c>
      <c r="G781" s="151" t="s">
        <v>37</v>
      </c>
      <c r="H781" s="152">
        <f>SUM(прил.1!H782:H784)</f>
        <v>1433.4</v>
      </c>
      <c r="I781" s="152">
        <f>SUM(прил.1!I782:I784)</f>
        <v>1264.3800000000001</v>
      </c>
      <c r="J781" s="152">
        <f>SUM(прил.1!J782:J784)</f>
        <v>1264.3800000000001</v>
      </c>
      <c r="K781" s="153">
        <f>SUM(прил.1!K782:K784)</f>
        <v>58</v>
      </c>
      <c r="L781" s="152">
        <f>SUM(прил.1!L782:L784)</f>
        <v>1333196</v>
      </c>
      <c r="M781" s="152">
        <f>SUM(прил.1!M782:M784)</f>
        <v>0</v>
      </c>
      <c r="N781" s="152">
        <f>SUM(прил.1!N782:N784)</f>
        <v>0</v>
      </c>
      <c r="O781" s="152">
        <f>SUM(прил.1!O782:O784)</f>
        <v>0</v>
      </c>
      <c r="P781" s="152">
        <f>SUM(прил.1!P782:P784)</f>
        <v>1333196</v>
      </c>
      <c r="Q781" s="152">
        <f t="shared" si="59"/>
        <v>1054.4266755247631</v>
      </c>
      <c r="R781" s="152">
        <f>MAX(прил.1!R782:R784)</f>
        <v>1241</v>
      </c>
      <c r="S781" s="159" t="s">
        <v>37</v>
      </c>
      <c r="T781" s="81"/>
      <c r="U781" s="81"/>
      <c r="V781" s="81"/>
    </row>
    <row r="782" spans="1:22" ht="25.5">
      <c r="A782" s="93">
        <v>112</v>
      </c>
      <c r="B782" s="30" t="s">
        <v>626</v>
      </c>
      <c r="C782" s="121">
        <v>1961</v>
      </c>
      <c r="D782" s="93">
        <v>2013</v>
      </c>
      <c r="E782" s="121" t="s">
        <v>39</v>
      </c>
      <c r="F782" s="94">
        <v>2</v>
      </c>
      <c r="G782" s="85">
        <v>1</v>
      </c>
      <c r="H782" s="73">
        <v>386.3</v>
      </c>
      <c r="I782" s="73">
        <v>346.23</v>
      </c>
      <c r="J782" s="73">
        <v>346.23</v>
      </c>
      <c r="K782" s="95">
        <v>14</v>
      </c>
      <c r="L782" s="161">
        <v>365074</v>
      </c>
      <c r="M782" s="73">
        <v>0</v>
      </c>
      <c r="N782" s="73">
        <v>0</v>
      </c>
      <c r="O782" s="73">
        <v>0</v>
      </c>
      <c r="P782" s="161">
        <v>365074</v>
      </c>
      <c r="Q782" s="73">
        <f t="shared" si="59"/>
        <v>1054.4262484475637</v>
      </c>
      <c r="R782" s="73">
        <v>1241</v>
      </c>
      <c r="S782" s="173" t="s">
        <v>458</v>
      </c>
      <c r="T782" s="81"/>
      <c r="U782" s="81"/>
      <c r="V782" s="81"/>
    </row>
    <row r="783" spans="1:22" ht="25.5">
      <c r="A783" s="93">
        <v>113</v>
      </c>
      <c r="B783" s="30" t="s">
        <v>628</v>
      </c>
      <c r="C783" s="121">
        <v>1962</v>
      </c>
      <c r="D783" s="121">
        <v>2013</v>
      </c>
      <c r="E783" s="121" t="s">
        <v>39</v>
      </c>
      <c r="F783" s="85">
        <v>2</v>
      </c>
      <c r="G783" s="85">
        <v>1</v>
      </c>
      <c r="H783" s="73">
        <v>391.1</v>
      </c>
      <c r="I783" s="73">
        <v>329.1</v>
      </c>
      <c r="J783" s="73">
        <v>329.1</v>
      </c>
      <c r="K783" s="95">
        <v>13</v>
      </c>
      <c r="L783" s="161">
        <v>347011</v>
      </c>
      <c r="M783" s="73">
        <v>0</v>
      </c>
      <c r="N783" s="73">
        <v>0</v>
      </c>
      <c r="O783" s="73">
        <v>0</v>
      </c>
      <c r="P783" s="161">
        <v>347011</v>
      </c>
      <c r="Q783" s="73">
        <f t="shared" si="59"/>
        <v>1054.4241871771496</v>
      </c>
      <c r="R783" s="73">
        <v>1241</v>
      </c>
      <c r="S783" s="173" t="s">
        <v>458</v>
      </c>
      <c r="T783" s="81"/>
      <c r="U783" s="81"/>
      <c r="V783" s="81"/>
    </row>
    <row r="784" spans="1:22" ht="25.5">
      <c r="A784" s="93">
        <v>114</v>
      </c>
      <c r="B784" s="30" t="s">
        <v>627</v>
      </c>
      <c r="C784" s="121">
        <v>1961</v>
      </c>
      <c r="D784" s="121">
        <v>2013</v>
      </c>
      <c r="E784" s="121" t="s">
        <v>39</v>
      </c>
      <c r="F784" s="85">
        <v>2</v>
      </c>
      <c r="G784" s="85">
        <v>2</v>
      </c>
      <c r="H784" s="73">
        <v>656</v>
      </c>
      <c r="I784" s="73">
        <v>589.04999999999995</v>
      </c>
      <c r="J784" s="73">
        <v>589.04999999999995</v>
      </c>
      <c r="K784" s="95">
        <v>31</v>
      </c>
      <c r="L784" s="161">
        <v>621111</v>
      </c>
      <c r="M784" s="73">
        <v>0</v>
      </c>
      <c r="N784" s="73">
        <v>0</v>
      </c>
      <c r="O784" s="73">
        <v>0</v>
      </c>
      <c r="P784" s="161">
        <v>621111</v>
      </c>
      <c r="Q784" s="73">
        <f t="shared" si="59"/>
        <v>1054.428316781258</v>
      </c>
      <c r="R784" s="73">
        <v>1241</v>
      </c>
      <c r="S784" s="173" t="s">
        <v>458</v>
      </c>
      <c r="T784" s="81"/>
      <c r="U784" s="81"/>
      <c r="V784" s="81"/>
    </row>
    <row r="785" spans="1:22">
      <c r="A785" s="163" t="s">
        <v>340</v>
      </c>
      <c r="B785" s="156"/>
      <c r="C785" s="149" t="s">
        <v>37</v>
      </c>
      <c r="D785" s="150" t="s">
        <v>37</v>
      </c>
      <c r="E785" s="150" t="s">
        <v>37</v>
      </c>
      <c r="F785" s="151" t="s">
        <v>37</v>
      </c>
      <c r="G785" s="151" t="s">
        <v>37</v>
      </c>
      <c r="H785" s="152">
        <f>SUM(прил.1!H786:H793)</f>
        <v>3294.2</v>
      </c>
      <c r="I785" s="152">
        <f>SUM(прил.1!I786:I793)</f>
        <v>3131.8999999999996</v>
      </c>
      <c r="J785" s="152">
        <f>SUM(прил.1!J786:J793)</f>
        <v>3131.8999999999996</v>
      </c>
      <c r="K785" s="153">
        <f>SUM(прил.1!K786:K793)</f>
        <v>121</v>
      </c>
      <c r="L785" s="152">
        <f>SUM(прил.1!L786:L793)</f>
        <v>3948320.3354250006</v>
      </c>
      <c r="M785" s="152">
        <f>SUM(прил.1!M786:M793)</f>
        <v>0</v>
      </c>
      <c r="N785" s="152">
        <f>SUM(прил.1!N786:N793)</f>
        <v>0</v>
      </c>
      <c r="O785" s="152">
        <f>SUM(прил.1!O786:O793)</f>
        <v>0</v>
      </c>
      <c r="P785" s="152">
        <f>SUM(прил.1!P786:P793)</f>
        <v>3948320.3354250006</v>
      </c>
      <c r="Q785" s="152">
        <f t="shared" si="59"/>
        <v>1260.678928262397</v>
      </c>
      <c r="R785" s="152">
        <f>MAX(прил.1!R786:R793)</f>
        <v>6380</v>
      </c>
      <c r="S785" s="159" t="s">
        <v>37</v>
      </c>
      <c r="T785" s="81"/>
      <c r="U785" s="81"/>
      <c r="V785" s="81"/>
    </row>
    <row r="786" spans="1:22" ht="25.5">
      <c r="A786" s="93">
        <v>115</v>
      </c>
      <c r="B786" s="67" t="s">
        <v>630</v>
      </c>
      <c r="C786" s="93">
        <v>1917</v>
      </c>
      <c r="D786" s="121"/>
      <c r="E786" s="121" t="s">
        <v>39</v>
      </c>
      <c r="F786" s="85">
        <v>2</v>
      </c>
      <c r="G786" s="85">
        <v>2</v>
      </c>
      <c r="H786" s="73">
        <v>204.3</v>
      </c>
      <c r="I786" s="73">
        <v>186.3</v>
      </c>
      <c r="J786" s="73">
        <v>186.3</v>
      </c>
      <c r="K786" s="95">
        <v>6</v>
      </c>
      <c r="L786" s="161">
        <v>729555.61958100006</v>
      </c>
      <c r="M786" s="73">
        <v>0</v>
      </c>
      <c r="N786" s="73">
        <v>0</v>
      </c>
      <c r="O786" s="73">
        <v>0</v>
      </c>
      <c r="P786" s="161">
        <v>729555.61958100006</v>
      </c>
      <c r="Q786" s="73">
        <f t="shared" si="59"/>
        <v>3916.0258699999999</v>
      </c>
      <c r="R786" s="73">
        <v>6380</v>
      </c>
      <c r="S786" s="173" t="s">
        <v>458</v>
      </c>
      <c r="T786" s="81"/>
      <c r="U786" s="81"/>
      <c r="V786" s="81"/>
    </row>
    <row r="787" spans="1:22" ht="25.5">
      <c r="A787" s="93">
        <v>116</v>
      </c>
      <c r="B787" s="30" t="s">
        <v>633</v>
      </c>
      <c r="C787" s="93">
        <v>1949</v>
      </c>
      <c r="D787" s="121"/>
      <c r="E787" s="121" t="s">
        <v>496</v>
      </c>
      <c r="F787" s="85">
        <v>2</v>
      </c>
      <c r="G787" s="85">
        <v>1</v>
      </c>
      <c r="H787" s="73">
        <v>380.1</v>
      </c>
      <c r="I787" s="73">
        <v>368.1</v>
      </c>
      <c r="J787" s="73">
        <v>368.1</v>
      </c>
      <c r="K787" s="95">
        <v>13</v>
      </c>
      <c r="L787" s="161">
        <v>51970.975191000005</v>
      </c>
      <c r="M787" s="73">
        <v>0</v>
      </c>
      <c r="N787" s="73">
        <v>0</v>
      </c>
      <c r="O787" s="73">
        <v>0</v>
      </c>
      <c r="P787" s="161">
        <v>51970.975191000005</v>
      </c>
      <c r="Q787" s="73">
        <f t="shared" si="59"/>
        <v>141.18711000000002</v>
      </c>
      <c r="R787" s="73">
        <v>905</v>
      </c>
      <c r="S787" s="173" t="s">
        <v>458</v>
      </c>
      <c r="T787" s="81"/>
      <c r="U787" s="81"/>
      <c r="V787" s="81"/>
    </row>
    <row r="788" spans="1:22" ht="25.5">
      <c r="A788" s="93">
        <v>117</v>
      </c>
      <c r="B788" s="30" t="s">
        <v>639</v>
      </c>
      <c r="C788" s="93">
        <v>1960</v>
      </c>
      <c r="D788" s="121"/>
      <c r="E788" s="121" t="s">
        <v>496</v>
      </c>
      <c r="F788" s="85">
        <v>1</v>
      </c>
      <c r="G788" s="85">
        <v>1</v>
      </c>
      <c r="H788" s="73">
        <v>186.8</v>
      </c>
      <c r="I788" s="73">
        <v>174.8</v>
      </c>
      <c r="J788" s="73">
        <v>174.8</v>
      </c>
      <c r="K788" s="95">
        <v>9</v>
      </c>
      <c r="L788" s="161">
        <v>246416.47595200007</v>
      </c>
      <c r="M788" s="73">
        <v>0</v>
      </c>
      <c r="N788" s="73">
        <v>0</v>
      </c>
      <c r="O788" s="73">
        <v>0</v>
      </c>
      <c r="P788" s="161">
        <v>246416.47595200007</v>
      </c>
      <c r="Q788" s="73">
        <f t="shared" si="59"/>
        <v>1409.7052400000002</v>
      </c>
      <c r="R788" s="73">
        <v>2159</v>
      </c>
      <c r="S788" s="173" t="s">
        <v>458</v>
      </c>
      <c r="T788" s="81"/>
      <c r="U788" s="81"/>
      <c r="V788" s="81"/>
    </row>
    <row r="789" spans="1:22" ht="25.5">
      <c r="A789" s="93">
        <v>118</v>
      </c>
      <c r="B789" s="30" t="s">
        <v>638</v>
      </c>
      <c r="C789" s="93">
        <v>1951</v>
      </c>
      <c r="D789" s="121"/>
      <c r="E789" s="121" t="s">
        <v>496</v>
      </c>
      <c r="F789" s="85">
        <v>2</v>
      </c>
      <c r="G789" s="85">
        <v>2</v>
      </c>
      <c r="H789" s="73">
        <v>371.7</v>
      </c>
      <c r="I789" s="73">
        <v>353.7</v>
      </c>
      <c r="J789" s="73">
        <v>353.7</v>
      </c>
      <c r="K789" s="95">
        <v>10</v>
      </c>
      <c r="L789" s="161">
        <v>588403.0183140001</v>
      </c>
      <c r="M789" s="73">
        <v>0</v>
      </c>
      <c r="N789" s="73">
        <v>0</v>
      </c>
      <c r="O789" s="73">
        <v>0</v>
      </c>
      <c r="P789" s="161">
        <v>588403.0183140001</v>
      </c>
      <c r="Q789" s="73">
        <f t="shared" si="59"/>
        <v>1663.5652200000004</v>
      </c>
      <c r="R789" s="73">
        <v>3067</v>
      </c>
      <c r="S789" s="173" t="s">
        <v>458</v>
      </c>
      <c r="T789" s="81"/>
      <c r="U789" s="81"/>
      <c r="V789" s="81"/>
    </row>
    <row r="790" spans="1:22" ht="25.5">
      <c r="A790" s="93">
        <v>119</v>
      </c>
      <c r="B790" s="30" t="s">
        <v>635</v>
      </c>
      <c r="C790" s="93">
        <v>1954</v>
      </c>
      <c r="D790" s="121"/>
      <c r="E790" s="121" t="s">
        <v>496</v>
      </c>
      <c r="F790" s="85">
        <v>2</v>
      </c>
      <c r="G790" s="85">
        <v>2</v>
      </c>
      <c r="H790" s="73">
        <v>684.5</v>
      </c>
      <c r="I790" s="73">
        <v>648.5</v>
      </c>
      <c r="J790" s="73">
        <v>648.5</v>
      </c>
      <c r="K790" s="95">
        <v>15</v>
      </c>
      <c r="L790" s="161">
        <v>914193.84814000013</v>
      </c>
      <c r="M790" s="73">
        <v>0</v>
      </c>
      <c r="N790" s="73">
        <v>0</v>
      </c>
      <c r="O790" s="73">
        <v>0</v>
      </c>
      <c r="P790" s="161">
        <v>914193.84814000013</v>
      </c>
      <c r="Q790" s="73">
        <f t="shared" si="59"/>
        <v>1409.7052400000002</v>
      </c>
      <c r="R790" s="73">
        <v>2159</v>
      </c>
      <c r="S790" s="173" t="s">
        <v>458</v>
      </c>
      <c r="T790" s="81"/>
      <c r="U790" s="81"/>
      <c r="V790" s="81"/>
    </row>
    <row r="791" spans="1:22" ht="25.5">
      <c r="A791" s="93">
        <v>120</v>
      </c>
      <c r="B791" s="30" t="s">
        <v>636</v>
      </c>
      <c r="C791" s="93">
        <v>1956</v>
      </c>
      <c r="D791" s="121"/>
      <c r="E791" s="121" t="s">
        <v>496</v>
      </c>
      <c r="F791" s="85">
        <v>2</v>
      </c>
      <c r="G791" s="85">
        <v>2</v>
      </c>
      <c r="H791" s="73">
        <v>381.2</v>
      </c>
      <c r="I791" s="73">
        <v>365.7</v>
      </c>
      <c r="J791" s="73">
        <v>365.7</v>
      </c>
      <c r="K791" s="95">
        <v>18</v>
      </c>
      <c r="L791" s="161">
        <v>806112.8025600001</v>
      </c>
      <c r="M791" s="73">
        <v>0</v>
      </c>
      <c r="N791" s="73">
        <v>0</v>
      </c>
      <c r="O791" s="73">
        <v>0</v>
      </c>
      <c r="P791" s="161">
        <v>806112.8025600001</v>
      </c>
      <c r="Q791" s="73">
        <f t="shared" si="59"/>
        <v>2204.3008000000004</v>
      </c>
      <c r="R791" s="73">
        <v>3621</v>
      </c>
      <c r="S791" s="173" t="s">
        <v>458</v>
      </c>
      <c r="T791" s="81"/>
      <c r="U791" s="81"/>
      <c r="V791" s="81"/>
    </row>
    <row r="792" spans="1:22" ht="25.5">
      <c r="A792" s="93">
        <v>121</v>
      </c>
      <c r="B792" s="30" t="s">
        <v>637</v>
      </c>
      <c r="C792" s="93">
        <v>1959</v>
      </c>
      <c r="D792" s="121"/>
      <c r="E792" s="121" t="s">
        <v>496</v>
      </c>
      <c r="F792" s="85">
        <v>1</v>
      </c>
      <c r="G792" s="85">
        <v>2</v>
      </c>
      <c r="H792" s="73">
        <v>190.9</v>
      </c>
      <c r="I792" s="73">
        <v>183.5</v>
      </c>
      <c r="J792" s="73">
        <v>183.5</v>
      </c>
      <c r="K792" s="95">
        <v>9</v>
      </c>
      <c r="L792" s="161">
        <v>305264.21786999999</v>
      </c>
      <c r="M792" s="73">
        <v>0</v>
      </c>
      <c r="N792" s="73">
        <v>0</v>
      </c>
      <c r="O792" s="73">
        <v>0</v>
      </c>
      <c r="P792" s="161">
        <v>305264.21786999999</v>
      </c>
      <c r="Q792" s="73">
        <f t="shared" si="59"/>
        <v>1663.56522</v>
      </c>
      <c r="R792" s="73">
        <v>3067</v>
      </c>
      <c r="S792" s="173" t="s">
        <v>458</v>
      </c>
      <c r="T792" s="81"/>
      <c r="U792" s="81"/>
      <c r="V792" s="81"/>
    </row>
    <row r="793" spans="1:22" ht="25.5">
      <c r="A793" s="93">
        <v>122</v>
      </c>
      <c r="B793" s="30" t="s">
        <v>642</v>
      </c>
      <c r="C793" s="93">
        <v>1965</v>
      </c>
      <c r="D793" s="121">
        <v>2000</v>
      </c>
      <c r="E793" s="121" t="s">
        <v>496</v>
      </c>
      <c r="F793" s="85">
        <v>2</v>
      </c>
      <c r="G793" s="85">
        <v>3</v>
      </c>
      <c r="H793" s="73">
        <v>894.7</v>
      </c>
      <c r="I793" s="73">
        <v>851.3</v>
      </c>
      <c r="J793" s="73">
        <v>851.3</v>
      </c>
      <c r="K793" s="95">
        <v>41</v>
      </c>
      <c r="L793" s="161">
        <v>306403.37781699997</v>
      </c>
      <c r="M793" s="73">
        <v>0</v>
      </c>
      <c r="N793" s="73">
        <v>0</v>
      </c>
      <c r="O793" s="73">
        <v>0</v>
      </c>
      <c r="P793" s="161">
        <v>306403.37781699997</v>
      </c>
      <c r="Q793" s="73">
        <f t="shared" ref="Q793:Q856" si="60">L793/I793</f>
        <v>359.92408999999998</v>
      </c>
      <c r="R793" s="73">
        <v>1288</v>
      </c>
      <c r="S793" s="173" t="s">
        <v>458</v>
      </c>
      <c r="T793" s="81"/>
      <c r="U793" s="81"/>
      <c r="V793" s="81"/>
    </row>
    <row r="794" spans="1:22">
      <c r="A794" s="163" t="s">
        <v>341</v>
      </c>
      <c r="B794" s="156"/>
      <c r="C794" s="149" t="s">
        <v>37</v>
      </c>
      <c r="D794" s="150" t="s">
        <v>37</v>
      </c>
      <c r="E794" s="150" t="s">
        <v>37</v>
      </c>
      <c r="F794" s="151" t="s">
        <v>37</v>
      </c>
      <c r="G794" s="151" t="s">
        <v>37</v>
      </c>
      <c r="H794" s="152">
        <f>SUM(прил.1!H795:H797)</f>
        <v>1193.3</v>
      </c>
      <c r="I794" s="152">
        <f>SUM(прил.1!I795:I797)</f>
        <v>1088.0999999999999</v>
      </c>
      <c r="J794" s="152">
        <f>SUM(прил.1!J795:J797)</f>
        <v>1088.0999999999999</v>
      </c>
      <c r="K794" s="153">
        <f>SUM(прил.1!K795:K797)</f>
        <v>45</v>
      </c>
      <c r="L794" s="152">
        <f>SUM(прил.1!L795:L797)</f>
        <v>2209219.4164435202</v>
      </c>
      <c r="M794" s="152">
        <f>SUM(прил.1!M795:M797)</f>
        <v>0</v>
      </c>
      <c r="N794" s="152">
        <f>SUM(прил.1!N795:N797)</f>
        <v>0</v>
      </c>
      <c r="O794" s="152">
        <f>SUM(прил.1!O795:O797)</f>
        <v>0</v>
      </c>
      <c r="P794" s="152">
        <f>SUM(прил.1!P795:P797)</f>
        <v>2209219.4164435202</v>
      </c>
      <c r="Q794" s="152">
        <f t="shared" si="60"/>
        <v>2030.3459392000004</v>
      </c>
      <c r="R794" s="152">
        <f>MAX(прил.1!R795:R797)</f>
        <v>4175</v>
      </c>
      <c r="S794" s="159" t="s">
        <v>37</v>
      </c>
      <c r="T794" s="81"/>
      <c r="U794" s="81"/>
      <c r="V794" s="81"/>
    </row>
    <row r="795" spans="1:22" ht="25.5">
      <c r="A795" s="93">
        <v>123</v>
      </c>
      <c r="B795" s="172" t="s">
        <v>1005</v>
      </c>
      <c r="C795" s="93">
        <v>1974</v>
      </c>
      <c r="D795" s="121"/>
      <c r="E795" s="121" t="s">
        <v>496</v>
      </c>
      <c r="F795" s="85">
        <v>2</v>
      </c>
      <c r="G795" s="85">
        <v>1</v>
      </c>
      <c r="H795" s="73">
        <v>393.4</v>
      </c>
      <c r="I795" s="73">
        <v>360.4</v>
      </c>
      <c r="J795" s="73">
        <v>360.4</v>
      </c>
      <c r="K795" s="95">
        <v>15</v>
      </c>
      <c r="L795" s="73">
        <v>731736.67648767994</v>
      </c>
      <c r="M795" s="73">
        <v>0</v>
      </c>
      <c r="N795" s="73">
        <v>0</v>
      </c>
      <c r="O795" s="73">
        <v>0</v>
      </c>
      <c r="P795" s="73">
        <v>731736.67648767994</v>
      </c>
      <c r="Q795" s="73">
        <f t="shared" si="60"/>
        <v>2030.3459392</v>
      </c>
      <c r="R795" s="73">
        <v>4175</v>
      </c>
      <c r="S795" s="173" t="s">
        <v>458</v>
      </c>
      <c r="T795" s="81"/>
      <c r="U795" s="81"/>
      <c r="V795" s="81"/>
    </row>
    <row r="796" spans="1:22" ht="25.5">
      <c r="A796" s="93">
        <v>124</v>
      </c>
      <c r="B796" s="172" t="s">
        <v>645</v>
      </c>
      <c r="C796" s="93">
        <v>1979</v>
      </c>
      <c r="D796" s="93"/>
      <c r="E796" s="121" t="s">
        <v>496</v>
      </c>
      <c r="F796" s="94">
        <v>2</v>
      </c>
      <c r="G796" s="94">
        <v>1</v>
      </c>
      <c r="H796" s="124">
        <v>391.5</v>
      </c>
      <c r="I796" s="124">
        <v>353.5</v>
      </c>
      <c r="J796" s="73">
        <v>353.5</v>
      </c>
      <c r="K796" s="122">
        <v>13</v>
      </c>
      <c r="L796" s="161">
        <v>717727.28950720001</v>
      </c>
      <c r="M796" s="73">
        <v>0</v>
      </c>
      <c r="N796" s="73">
        <v>0</v>
      </c>
      <c r="O796" s="73">
        <v>0</v>
      </c>
      <c r="P796" s="161">
        <v>717727.28950720001</v>
      </c>
      <c r="Q796" s="73">
        <f t="shared" si="60"/>
        <v>2030.3459392</v>
      </c>
      <c r="R796" s="73">
        <v>4175</v>
      </c>
      <c r="S796" s="173" t="s">
        <v>458</v>
      </c>
      <c r="T796" s="81"/>
      <c r="U796" s="81"/>
      <c r="V796" s="81"/>
    </row>
    <row r="797" spans="1:22" ht="25.5">
      <c r="A797" s="93">
        <v>125</v>
      </c>
      <c r="B797" s="172" t="s">
        <v>1004</v>
      </c>
      <c r="C797" s="93">
        <v>1979</v>
      </c>
      <c r="D797" s="121"/>
      <c r="E797" s="121" t="s">
        <v>496</v>
      </c>
      <c r="F797" s="85">
        <v>2</v>
      </c>
      <c r="G797" s="85">
        <v>1</v>
      </c>
      <c r="H797" s="73">
        <v>408.4</v>
      </c>
      <c r="I797" s="73">
        <v>374.2</v>
      </c>
      <c r="J797" s="73">
        <v>374.2</v>
      </c>
      <c r="K797" s="95">
        <v>17</v>
      </c>
      <c r="L797" s="73">
        <v>759755.45044864016</v>
      </c>
      <c r="M797" s="73">
        <v>0</v>
      </c>
      <c r="N797" s="73">
        <v>0</v>
      </c>
      <c r="O797" s="73">
        <v>0</v>
      </c>
      <c r="P797" s="73">
        <v>759755.45044864016</v>
      </c>
      <c r="Q797" s="73">
        <f t="shared" si="60"/>
        <v>2030.3459392000004</v>
      </c>
      <c r="R797" s="73">
        <v>4175</v>
      </c>
      <c r="S797" s="173" t="s">
        <v>458</v>
      </c>
      <c r="T797" s="81"/>
      <c r="U797" s="81"/>
      <c r="V797" s="81"/>
    </row>
    <row r="798" spans="1:22">
      <c r="A798" s="163" t="s">
        <v>342</v>
      </c>
      <c r="B798" s="172"/>
      <c r="C798" s="149" t="s">
        <v>37</v>
      </c>
      <c r="D798" s="150" t="s">
        <v>37</v>
      </c>
      <c r="E798" s="150" t="s">
        <v>37</v>
      </c>
      <c r="F798" s="151" t="s">
        <v>37</v>
      </c>
      <c r="G798" s="151" t="s">
        <v>37</v>
      </c>
      <c r="H798" s="152">
        <f>SUM(прил.1!H799:H802)</f>
        <v>1525</v>
      </c>
      <c r="I798" s="152">
        <f>SUM(прил.1!I799:I802)</f>
        <v>991.6</v>
      </c>
      <c r="J798" s="152">
        <f>SUM(прил.1!J799:J802)</f>
        <v>991.6</v>
      </c>
      <c r="K798" s="153">
        <f>SUM(прил.1!K799:K802)</f>
        <v>80</v>
      </c>
      <c r="L798" s="152">
        <f>SUM(прил.1!L799:L802)</f>
        <v>2258057.6859999998</v>
      </c>
      <c r="M798" s="152">
        <f>SUM(прил.1!M799:M802)</f>
        <v>0</v>
      </c>
      <c r="N798" s="152">
        <f>SUM(прил.1!N799:N802)</f>
        <v>0</v>
      </c>
      <c r="O798" s="152">
        <f>SUM(прил.1!O799:O802)</f>
        <v>0</v>
      </c>
      <c r="P798" s="152">
        <f>SUM(прил.1!P799:P802)</f>
        <v>2258057.6859999998</v>
      </c>
      <c r="Q798" s="152">
        <f t="shared" si="60"/>
        <v>2277.1860488100037</v>
      </c>
      <c r="R798" s="152">
        <f>MAX(прил.1!R799:R802)</f>
        <v>6794</v>
      </c>
      <c r="S798" s="159" t="s">
        <v>37</v>
      </c>
      <c r="T798" s="81"/>
      <c r="U798" s="81"/>
      <c r="V798" s="81"/>
    </row>
    <row r="799" spans="1:22" ht="25.5">
      <c r="A799" s="93">
        <v>126</v>
      </c>
      <c r="B799" s="30" t="s">
        <v>648</v>
      </c>
      <c r="C799" s="93">
        <v>1974</v>
      </c>
      <c r="D799" s="93">
        <v>2014</v>
      </c>
      <c r="E799" s="121" t="s">
        <v>39</v>
      </c>
      <c r="F799" s="94">
        <v>2</v>
      </c>
      <c r="G799" s="85">
        <v>1</v>
      </c>
      <c r="H799" s="73">
        <v>348.5</v>
      </c>
      <c r="I799" s="73">
        <v>216</v>
      </c>
      <c r="J799" s="73">
        <v>216</v>
      </c>
      <c r="K799" s="95">
        <v>35</v>
      </c>
      <c r="L799" s="161">
        <v>655623.68830000004</v>
      </c>
      <c r="M799" s="73">
        <v>0</v>
      </c>
      <c r="N799" s="73">
        <v>0</v>
      </c>
      <c r="O799" s="73">
        <v>0</v>
      </c>
      <c r="P799" s="161">
        <v>655623.68830000004</v>
      </c>
      <c r="Q799" s="73">
        <f t="shared" si="60"/>
        <v>3035.2948532407408</v>
      </c>
      <c r="R799" s="73">
        <v>4269</v>
      </c>
      <c r="S799" s="173" t="s">
        <v>458</v>
      </c>
      <c r="T799" s="81"/>
      <c r="U799" s="81"/>
      <c r="V799" s="81"/>
    </row>
    <row r="800" spans="1:22" ht="25.5">
      <c r="A800" s="93">
        <v>127</v>
      </c>
      <c r="B800" s="30" t="s">
        <v>646</v>
      </c>
      <c r="C800" s="93">
        <v>1974</v>
      </c>
      <c r="D800" s="93">
        <v>2007</v>
      </c>
      <c r="E800" s="121" t="s">
        <v>39</v>
      </c>
      <c r="F800" s="94">
        <v>2</v>
      </c>
      <c r="G800" s="85">
        <v>2</v>
      </c>
      <c r="H800" s="73">
        <v>558.6</v>
      </c>
      <c r="I800" s="73">
        <v>331</v>
      </c>
      <c r="J800" s="73">
        <v>331</v>
      </c>
      <c r="K800" s="95">
        <v>23</v>
      </c>
      <c r="L800" s="161">
        <v>798841.63930000004</v>
      </c>
      <c r="M800" s="73">
        <v>0</v>
      </c>
      <c r="N800" s="73">
        <v>0</v>
      </c>
      <c r="O800" s="73">
        <v>0</v>
      </c>
      <c r="P800" s="161">
        <v>798841.63930000004</v>
      </c>
      <c r="Q800" s="73">
        <f t="shared" si="60"/>
        <v>2413.4188498489425</v>
      </c>
      <c r="R800" s="73">
        <v>3886</v>
      </c>
      <c r="S800" s="173" t="s">
        <v>458</v>
      </c>
      <c r="T800" s="81"/>
      <c r="U800" s="81"/>
      <c r="V800" s="81"/>
    </row>
    <row r="801" spans="1:22" ht="25.5">
      <c r="A801" s="93">
        <v>128</v>
      </c>
      <c r="B801" s="30" t="s">
        <v>647</v>
      </c>
      <c r="C801" s="93">
        <v>1974</v>
      </c>
      <c r="D801" s="93"/>
      <c r="E801" s="121" t="s">
        <v>39</v>
      </c>
      <c r="F801" s="94">
        <v>2</v>
      </c>
      <c r="G801" s="85">
        <v>4</v>
      </c>
      <c r="H801" s="73">
        <v>226</v>
      </c>
      <c r="I801" s="73">
        <v>208</v>
      </c>
      <c r="J801" s="73">
        <v>208</v>
      </c>
      <c r="K801" s="95">
        <v>6</v>
      </c>
      <c r="L801" s="161">
        <v>725662.34210000001</v>
      </c>
      <c r="M801" s="73">
        <v>0</v>
      </c>
      <c r="N801" s="73">
        <v>0</v>
      </c>
      <c r="O801" s="73">
        <v>0</v>
      </c>
      <c r="P801" s="161">
        <v>725662.34210000001</v>
      </c>
      <c r="Q801" s="73">
        <f t="shared" si="60"/>
        <v>3488.7612600961538</v>
      </c>
      <c r="R801" s="73">
        <v>6794</v>
      </c>
      <c r="S801" s="173" t="s">
        <v>458</v>
      </c>
      <c r="T801" s="81"/>
      <c r="U801" s="81"/>
      <c r="V801" s="81"/>
    </row>
    <row r="802" spans="1:22" ht="25.5">
      <c r="A802" s="93">
        <v>129</v>
      </c>
      <c r="B802" s="30" t="s">
        <v>115</v>
      </c>
      <c r="C802" s="93">
        <v>1968</v>
      </c>
      <c r="D802" s="93">
        <v>2014</v>
      </c>
      <c r="E802" s="121" t="s">
        <v>39</v>
      </c>
      <c r="F802" s="94">
        <v>2</v>
      </c>
      <c r="G802" s="85">
        <v>2</v>
      </c>
      <c r="H802" s="73">
        <v>391.9</v>
      </c>
      <c r="I802" s="73">
        <v>236.6</v>
      </c>
      <c r="J802" s="73">
        <v>236.6</v>
      </c>
      <c r="K802" s="95">
        <v>16</v>
      </c>
      <c r="L802" s="161">
        <v>77930.016300000003</v>
      </c>
      <c r="M802" s="73">
        <v>0</v>
      </c>
      <c r="N802" s="73">
        <v>0</v>
      </c>
      <c r="O802" s="73">
        <v>0</v>
      </c>
      <c r="P802" s="161">
        <v>77930.016300000003</v>
      </c>
      <c r="Q802" s="73">
        <f t="shared" si="60"/>
        <v>329.37454057480983</v>
      </c>
      <c r="R802" s="73">
        <v>593</v>
      </c>
      <c r="S802" s="173" t="s">
        <v>458</v>
      </c>
      <c r="T802" s="81"/>
      <c r="U802" s="81"/>
      <c r="V802" s="81"/>
    </row>
    <row r="803" spans="1:22">
      <c r="A803" s="155" t="s">
        <v>343</v>
      </c>
      <c r="B803" s="172"/>
      <c r="C803" s="149" t="s">
        <v>37</v>
      </c>
      <c r="D803" s="150" t="s">
        <v>37</v>
      </c>
      <c r="E803" s="150" t="s">
        <v>37</v>
      </c>
      <c r="F803" s="151" t="s">
        <v>37</v>
      </c>
      <c r="G803" s="151" t="s">
        <v>37</v>
      </c>
      <c r="H803" s="152">
        <f>SUM(H804:H822)</f>
        <v>9698.1696039999988</v>
      </c>
      <c r="I803" s="152">
        <f t="shared" ref="I803:P803" si="61">SUM(I804:I822)</f>
        <v>8782.8195000000014</v>
      </c>
      <c r="J803" s="152">
        <f t="shared" si="61"/>
        <v>8782.8195000000014</v>
      </c>
      <c r="K803" s="152">
        <f t="shared" si="61"/>
        <v>429</v>
      </c>
      <c r="L803" s="152">
        <f t="shared" si="61"/>
        <v>14324196.039247759</v>
      </c>
      <c r="M803" s="152">
        <f t="shared" si="61"/>
        <v>0</v>
      </c>
      <c r="N803" s="152">
        <f t="shared" si="61"/>
        <v>0</v>
      </c>
      <c r="O803" s="152">
        <f t="shared" si="61"/>
        <v>0</v>
      </c>
      <c r="P803" s="152">
        <f t="shared" si="61"/>
        <v>14324196.039247759</v>
      </c>
      <c r="Q803" s="152">
        <f t="shared" si="60"/>
        <v>1630.9336699049497</v>
      </c>
      <c r="R803" s="152">
        <f>MAX(прил.1!R804:R822)</f>
        <v>5880</v>
      </c>
      <c r="S803" s="159" t="s">
        <v>37</v>
      </c>
      <c r="T803" s="81"/>
      <c r="U803" s="81"/>
      <c r="V803" s="81"/>
    </row>
    <row r="804" spans="1:22" ht="25.5">
      <c r="A804" s="93">
        <v>130</v>
      </c>
      <c r="B804" s="30" t="s">
        <v>120</v>
      </c>
      <c r="C804" s="121">
        <v>1964</v>
      </c>
      <c r="D804" s="121"/>
      <c r="E804" s="121" t="s">
        <v>39</v>
      </c>
      <c r="F804" s="85">
        <v>2</v>
      </c>
      <c r="G804" s="121">
        <v>2</v>
      </c>
      <c r="H804" s="174">
        <v>468.48996700000004</v>
      </c>
      <c r="I804" s="175">
        <v>425.89997</v>
      </c>
      <c r="J804" s="175">
        <v>425.89997</v>
      </c>
      <c r="K804" s="122">
        <v>28</v>
      </c>
      <c r="L804" s="161">
        <v>854998</v>
      </c>
      <c r="M804" s="73">
        <v>0</v>
      </c>
      <c r="N804" s="73">
        <v>0</v>
      </c>
      <c r="O804" s="73">
        <v>0</v>
      </c>
      <c r="P804" s="161">
        <v>854998</v>
      </c>
      <c r="Q804" s="73">
        <f t="shared" si="60"/>
        <v>2007.508946290839</v>
      </c>
      <c r="R804" s="73">
        <v>2963</v>
      </c>
      <c r="S804" s="170" t="s">
        <v>458</v>
      </c>
      <c r="T804" s="81"/>
      <c r="U804" s="81"/>
      <c r="V804" s="81"/>
    </row>
    <row r="805" spans="1:22" ht="25.5">
      <c r="A805" s="93">
        <v>131</v>
      </c>
      <c r="B805" s="30" t="s">
        <v>654</v>
      </c>
      <c r="C805" s="121">
        <v>1961</v>
      </c>
      <c r="D805" s="121"/>
      <c r="E805" s="121" t="s">
        <v>39</v>
      </c>
      <c r="F805" s="85">
        <v>2</v>
      </c>
      <c r="G805" s="121">
        <v>1</v>
      </c>
      <c r="H805" s="174">
        <v>437.47</v>
      </c>
      <c r="I805" s="175">
        <v>397.7</v>
      </c>
      <c r="J805" s="175">
        <v>397.7</v>
      </c>
      <c r="K805" s="122">
        <v>7</v>
      </c>
      <c r="L805" s="161">
        <v>1051069.3700000001</v>
      </c>
      <c r="M805" s="73">
        <v>0</v>
      </c>
      <c r="N805" s="73">
        <v>0</v>
      </c>
      <c r="O805" s="73">
        <v>0</v>
      </c>
      <c r="P805" s="161">
        <v>1051069.3700000001</v>
      </c>
      <c r="Q805" s="73">
        <f t="shared" si="60"/>
        <v>2642.8699270807147</v>
      </c>
      <c r="R805" s="73">
        <v>5880</v>
      </c>
      <c r="S805" s="170" t="s">
        <v>458</v>
      </c>
      <c r="T805" s="81"/>
      <c r="U805" s="81"/>
      <c r="V805" s="81"/>
    </row>
    <row r="806" spans="1:22" ht="25.5">
      <c r="A806" s="93">
        <v>132</v>
      </c>
      <c r="B806" s="30" t="s">
        <v>656</v>
      </c>
      <c r="C806" s="121">
        <v>1962</v>
      </c>
      <c r="D806" s="121">
        <v>2015</v>
      </c>
      <c r="E806" s="121" t="s">
        <v>39</v>
      </c>
      <c r="F806" s="85">
        <v>2</v>
      </c>
      <c r="G806" s="121">
        <v>2</v>
      </c>
      <c r="H806" s="174">
        <v>686.94987900000012</v>
      </c>
      <c r="I806" s="175">
        <v>624.49989000000005</v>
      </c>
      <c r="J806" s="175">
        <v>624.49989000000005</v>
      </c>
      <c r="K806" s="122">
        <v>26</v>
      </c>
      <c r="L806" s="161">
        <v>166962</v>
      </c>
      <c r="M806" s="73">
        <v>0</v>
      </c>
      <c r="N806" s="73">
        <v>0</v>
      </c>
      <c r="O806" s="73">
        <v>0</v>
      </c>
      <c r="P806" s="161">
        <v>166962</v>
      </c>
      <c r="Q806" s="73">
        <f t="shared" si="60"/>
        <v>267.35312955779699</v>
      </c>
      <c r="R806" s="73">
        <v>2038</v>
      </c>
      <c r="S806" s="170" t="s">
        <v>458</v>
      </c>
      <c r="T806" s="81"/>
      <c r="U806" s="81"/>
      <c r="V806" s="81"/>
    </row>
    <row r="807" spans="1:22" ht="25.5">
      <c r="A807" s="93">
        <v>133</v>
      </c>
      <c r="B807" s="30" t="s">
        <v>655</v>
      </c>
      <c r="C807" s="121">
        <v>1961</v>
      </c>
      <c r="D807" s="121">
        <v>2015</v>
      </c>
      <c r="E807" s="121" t="s">
        <v>39</v>
      </c>
      <c r="F807" s="85">
        <v>2</v>
      </c>
      <c r="G807" s="121">
        <v>1</v>
      </c>
      <c r="H807" s="174">
        <v>310</v>
      </c>
      <c r="I807" s="175">
        <v>288.5</v>
      </c>
      <c r="J807" s="175">
        <v>288.5</v>
      </c>
      <c r="K807" s="122">
        <v>17</v>
      </c>
      <c r="L807" s="161">
        <v>135882.6</v>
      </c>
      <c r="M807" s="73">
        <v>0</v>
      </c>
      <c r="N807" s="73">
        <v>0</v>
      </c>
      <c r="O807" s="73">
        <v>0</v>
      </c>
      <c r="P807" s="161">
        <v>135882.6</v>
      </c>
      <c r="Q807" s="73">
        <f t="shared" si="60"/>
        <v>470.99688041594459</v>
      </c>
      <c r="R807" s="73">
        <v>2038</v>
      </c>
      <c r="S807" s="170" t="s">
        <v>458</v>
      </c>
      <c r="T807" s="81"/>
      <c r="U807" s="81"/>
      <c r="V807" s="81"/>
    </row>
    <row r="808" spans="1:22" ht="25.5">
      <c r="A808" s="93">
        <v>134</v>
      </c>
      <c r="B808" s="30" t="s">
        <v>116</v>
      </c>
      <c r="C808" s="121">
        <v>1928</v>
      </c>
      <c r="D808" s="121"/>
      <c r="E808" s="121" t="s">
        <v>39</v>
      </c>
      <c r="F808" s="85">
        <v>2</v>
      </c>
      <c r="G808" s="121">
        <v>1</v>
      </c>
      <c r="H808" s="174">
        <v>420</v>
      </c>
      <c r="I808" s="175">
        <v>378</v>
      </c>
      <c r="J808" s="175">
        <v>378</v>
      </c>
      <c r="K808" s="122">
        <v>24</v>
      </c>
      <c r="L808" s="161">
        <v>144204</v>
      </c>
      <c r="M808" s="73">
        <v>0</v>
      </c>
      <c r="N808" s="73">
        <v>0</v>
      </c>
      <c r="O808" s="73">
        <v>0</v>
      </c>
      <c r="P808" s="161">
        <v>144204</v>
      </c>
      <c r="Q808" s="73">
        <f t="shared" si="60"/>
        <v>381.49206349206349</v>
      </c>
      <c r="R808" s="73">
        <v>1241</v>
      </c>
      <c r="S808" s="170" t="s">
        <v>458</v>
      </c>
      <c r="T808" s="81"/>
      <c r="U808" s="81"/>
      <c r="V808" s="81"/>
    </row>
    <row r="809" spans="1:22" ht="25.5">
      <c r="A809" s="93">
        <v>135</v>
      </c>
      <c r="B809" s="30" t="s">
        <v>365</v>
      </c>
      <c r="C809" s="121">
        <v>1965</v>
      </c>
      <c r="D809" s="121">
        <v>2011</v>
      </c>
      <c r="E809" s="121" t="s">
        <v>39</v>
      </c>
      <c r="F809" s="85">
        <v>2</v>
      </c>
      <c r="G809" s="121">
        <v>3</v>
      </c>
      <c r="H809" s="174">
        <v>1096.2599010000001</v>
      </c>
      <c r="I809" s="175">
        <v>996.59991000000014</v>
      </c>
      <c r="J809" s="175">
        <v>996.59991000000014</v>
      </c>
      <c r="K809" s="122">
        <v>23</v>
      </c>
      <c r="L809" s="161">
        <v>645090</v>
      </c>
      <c r="M809" s="73">
        <v>0</v>
      </c>
      <c r="N809" s="73">
        <v>0</v>
      </c>
      <c r="O809" s="73">
        <v>0</v>
      </c>
      <c r="P809" s="161">
        <v>645090</v>
      </c>
      <c r="Q809" s="73">
        <f t="shared" si="60"/>
        <v>647.29084713644011</v>
      </c>
      <c r="R809" s="73">
        <v>2038</v>
      </c>
      <c r="S809" s="170" t="s">
        <v>458</v>
      </c>
      <c r="T809" s="81"/>
      <c r="U809" s="81"/>
      <c r="V809" s="81"/>
    </row>
    <row r="810" spans="1:22" ht="25.5">
      <c r="A810" s="93">
        <v>136</v>
      </c>
      <c r="B810" s="171" t="s">
        <v>677</v>
      </c>
      <c r="C810" s="121">
        <v>1964</v>
      </c>
      <c r="D810" s="121"/>
      <c r="E810" s="121" t="s">
        <v>39</v>
      </c>
      <c r="F810" s="85">
        <v>2</v>
      </c>
      <c r="G810" s="121">
        <v>2</v>
      </c>
      <c r="H810" s="174">
        <v>379.1</v>
      </c>
      <c r="I810" s="175">
        <v>341.19</v>
      </c>
      <c r="J810" s="175">
        <v>341.19</v>
      </c>
      <c r="K810" s="122">
        <v>27</v>
      </c>
      <c r="L810" s="161">
        <v>853727.61327911995</v>
      </c>
      <c r="M810" s="73">
        <v>0</v>
      </c>
      <c r="N810" s="73">
        <v>0</v>
      </c>
      <c r="O810" s="73">
        <v>0</v>
      </c>
      <c r="P810" s="161">
        <v>853727.61327911995</v>
      </c>
      <c r="Q810" s="73">
        <f t="shared" si="60"/>
        <v>2502.2058480000001</v>
      </c>
      <c r="R810" s="73">
        <v>4158</v>
      </c>
      <c r="S810" s="170" t="s">
        <v>458</v>
      </c>
      <c r="T810" s="81"/>
      <c r="U810" s="81"/>
      <c r="V810" s="81"/>
    </row>
    <row r="811" spans="1:22" ht="25.5">
      <c r="A811" s="93">
        <v>137</v>
      </c>
      <c r="B811" s="171" t="s">
        <v>678</v>
      </c>
      <c r="C811" s="121">
        <v>1964</v>
      </c>
      <c r="D811" s="121"/>
      <c r="E811" s="121" t="s">
        <v>39</v>
      </c>
      <c r="F811" s="85">
        <v>2</v>
      </c>
      <c r="G811" s="121">
        <v>2</v>
      </c>
      <c r="H811" s="174">
        <v>421.29991200000001</v>
      </c>
      <c r="I811" s="175">
        <v>382.99991999999997</v>
      </c>
      <c r="J811" s="175">
        <v>382.99991999999997</v>
      </c>
      <c r="K811" s="122">
        <v>14</v>
      </c>
      <c r="L811" s="161">
        <v>958344.63960753207</v>
      </c>
      <c r="M811" s="73">
        <v>0</v>
      </c>
      <c r="N811" s="73">
        <v>0</v>
      </c>
      <c r="O811" s="73">
        <v>0</v>
      </c>
      <c r="P811" s="161">
        <v>958344.63960753207</v>
      </c>
      <c r="Q811" s="73">
        <f t="shared" si="60"/>
        <v>2502.2058480000001</v>
      </c>
      <c r="R811" s="73">
        <v>4158</v>
      </c>
      <c r="S811" s="170" t="s">
        <v>458</v>
      </c>
      <c r="T811" s="81"/>
      <c r="U811" s="81"/>
      <c r="V811" s="81"/>
    </row>
    <row r="812" spans="1:22" ht="25.5">
      <c r="A812" s="93">
        <v>138</v>
      </c>
      <c r="B812" s="171" t="s">
        <v>674</v>
      </c>
      <c r="C812" s="121">
        <v>1964</v>
      </c>
      <c r="D812" s="121"/>
      <c r="E812" s="121" t="s">
        <v>39</v>
      </c>
      <c r="F812" s="85">
        <v>2</v>
      </c>
      <c r="G812" s="121">
        <v>2</v>
      </c>
      <c r="H812" s="174">
        <v>698.61001099999987</v>
      </c>
      <c r="I812" s="175">
        <v>635.10000999999988</v>
      </c>
      <c r="J812" s="175">
        <v>635.10000999999988</v>
      </c>
      <c r="K812" s="122">
        <v>37</v>
      </c>
      <c r="L812" s="161">
        <v>1287116.9249263657</v>
      </c>
      <c r="M812" s="73">
        <v>0</v>
      </c>
      <c r="N812" s="73">
        <v>0</v>
      </c>
      <c r="O812" s="73">
        <v>0</v>
      </c>
      <c r="P812" s="161">
        <v>1287116.9249263657</v>
      </c>
      <c r="Q812" s="73">
        <f t="shared" si="60"/>
        <v>2026.6366</v>
      </c>
      <c r="R812" s="73">
        <v>3361</v>
      </c>
      <c r="S812" s="170" t="s">
        <v>458</v>
      </c>
      <c r="T812" s="81"/>
      <c r="U812" s="81"/>
      <c r="V812" s="81"/>
    </row>
    <row r="813" spans="1:22" ht="25.5">
      <c r="A813" s="93">
        <v>139</v>
      </c>
      <c r="B813" s="171" t="s">
        <v>675</v>
      </c>
      <c r="C813" s="121">
        <v>1964</v>
      </c>
      <c r="D813" s="121"/>
      <c r="E813" s="121" t="s">
        <v>39</v>
      </c>
      <c r="F813" s="85">
        <v>2</v>
      </c>
      <c r="G813" s="121">
        <v>2</v>
      </c>
      <c r="H813" s="174">
        <v>712.68993400000011</v>
      </c>
      <c r="I813" s="175">
        <v>647.89994000000002</v>
      </c>
      <c r="J813" s="175">
        <v>647.89994000000002</v>
      </c>
      <c r="K813" s="122">
        <v>41</v>
      </c>
      <c r="L813" s="161">
        <v>1313057.7315418038</v>
      </c>
      <c r="M813" s="73">
        <v>0</v>
      </c>
      <c r="N813" s="73">
        <v>0</v>
      </c>
      <c r="O813" s="73">
        <v>0</v>
      </c>
      <c r="P813" s="161">
        <v>1313057.7315418038</v>
      </c>
      <c r="Q813" s="73">
        <f t="shared" si="60"/>
        <v>2026.6365999999996</v>
      </c>
      <c r="R813" s="73">
        <v>3361</v>
      </c>
      <c r="S813" s="170" t="s">
        <v>458</v>
      </c>
      <c r="T813" s="81"/>
      <c r="U813" s="81"/>
      <c r="V813" s="81"/>
    </row>
    <row r="814" spans="1:22" ht="25.5">
      <c r="A814" s="93">
        <v>140</v>
      </c>
      <c r="B814" s="171" t="s">
        <v>676</v>
      </c>
      <c r="C814" s="121">
        <v>1964</v>
      </c>
      <c r="D814" s="121"/>
      <c r="E814" s="121" t="s">
        <v>39</v>
      </c>
      <c r="F814" s="85">
        <v>2</v>
      </c>
      <c r="G814" s="121">
        <v>2</v>
      </c>
      <c r="H814" s="174">
        <v>694.2</v>
      </c>
      <c r="I814" s="175">
        <v>648.79999999999995</v>
      </c>
      <c r="J814" s="175">
        <v>648.79999999999995</v>
      </c>
      <c r="K814" s="122">
        <v>26</v>
      </c>
      <c r="L814" s="161">
        <v>1314881.8260799998</v>
      </c>
      <c r="M814" s="73">
        <v>0</v>
      </c>
      <c r="N814" s="73">
        <v>0</v>
      </c>
      <c r="O814" s="73">
        <v>0</v>
      </c>
      <c r="P814" s="161">
        <v>1314881.8260799998</v>
      </c>
      <c r="Q814" s="73">
        <f t="shared" si="60"/>
        <v>2026.6365999999998</v>
      </c>
      <c r="R814" s="73">
        <v>3361</v>
      </c>
      <c r="S814" s="170" t="s">
        <v>458</v>
      </c>
      <c r="T814" s="81"/>
      <c r="U814" s="81"/>
      <c r="V814" s="81"/>
    </row>
    <row r="815" spans="1:22" ht="25.5">
      <c r="A815" s="93">
        <v>141</v>
      </c>
      <c r="B815" s="171" t="s">
        <v>679</v>
      </c>
      <c r="C815" s="121">
        <v>1964</v>
      </c>
      <c r="D815" s="121"/>
      <c r="E815" s="121" t="s">
        <v>39</v>
      </c>
      <c r="F815" s="85">
        <v>2</v>
      </c>
      <c r="G815" s="121">
        <v>2</v>
      </c>
      <c r="H815" s="174">
        <v>379.1</v>
      </c>
      <c r="I815" s="175">
        <v>378.79995000000002</v>
      </c>
      <c r="J815" s="175">
        <v>378.79995000000002</v>
      </c>
      <c r="K815" s="122">
        <v>16</v>
      </c>
      <c r="L815" s="161">
        <v>767689.84274817014</v>
      </c>
      <c r="M815" s="73">
        <v>0</v>
      </c>
      <c r="N815" s="73">
        <v>0</v>
      </c>
      <c r="O815" s="73">
        <v>0</v>
      </c>
      <c r="P815" s="161">
        <v>767689.84274817014</v>
      </c>
      <c r="Q815" s="73">
        <f t="shared" si="60"/>
        <v>2026.6366000000003</v>
      </c>
      <c r="R815" s="73">
        <v>3361</v>
      </c>
      <c r="S815" s="170" t="s">
        <v>458</v>
      </c>
      <c r="T815" s="81"/>
      <c r="U815" s="81"/>
      <c r="V815" s="81"/>
    </row>
    <row r="816" spans="1:22" ht="25.5">
      <c r="A816" s="93">
        <v>142</v>
      </c>
      <c r="B816" s="171" t="s">
        <v>680</v>
      </c>
      <c r="C816" s="121">
        <v>1964</v>
      </c>
      <c r="D816" s="121"/>
      <c r="E816" s="121" t="s">
        <v>39</v>
      </c>
      <c r="F816" s="85">
        <v>2</v>
      </c>
      <c r="G816" s="121">
        <v>2</v>
      </c>
      <c r="H816" s="174">
        <v>357.7</v>
      </c>
      <c r="I816" s="175">
        <v>321.93</v>
      </c>
      <c r="J816" s="175">
        <v>321.93</v>
      </c>
      <c r="K816" s="122">
        <v>26</v>
      </c>
      <c r="L816" s="161">
        <v>268084.10345093999</v>
      </c>
      <c r="M816" s="73">
        <v>0</v>
      </c>
      <c r="N816" s="73">
        <v>0</v>
      </c>
      <c r="O816" s="73">
        <v>0</v>
      </c>
      <c r="P816" s="161">
        <v>268084.10345093999</v>
      </c>
      <c r="Q816" s="73">
        <f t="shared" si="60"/>
        <v>832.7403579999999</v>
      </c>
      <c r="R816" s="73">
        <v>1787</v>
      </c>
      <c r="S816" s="170" t="s">
        <v>458</v>
      </c>
      <c r="T816" s="81"/>
      <c r="U816" s="81"/>
      <c r="V816" s="81"/>
    </row>
    <row r="817" spans="1:22" ht="25.5">
      <c r="A817" s="93">
        <v>143</v>
      </c>
      <c r="B817" s="171" t="s">
        <v>681</v>
      </c>
      <c r="C817" s="121">
        <v>1965</v>
      </c>
      <c r="D817" s="121"/>
      <c r="E817" s="121" t="s">
        <v>39</v>
      </c>
      <c r="F817" s="85">
        <v>2</v>
      </c>
      <c r="G817" s="121">
        <v>2</v>
      </c>
      <c r="H817" s="174">
        <v>610.9</v>
      </c>
      <c r="I817" s="175">
        <v>530.49995000000001</v>
      </c>
      <c r="J817" s="175">
        <v>530.49995000000001</v>
      </c>
      <c r="K817" s="122">
        <v>33</v>
      </c>
      <c r="L817" s="161">
        <v>1075130.6149681699</v>
      </c>
      <c r="M817" s="73">
        <v>0</v>
      </c>
      <c r="N817" s="73">
        <v>0</v>
      </c>
      <c r="O817" s="73">
        <v>0</v>
      </c>
      <c r="P817" s="161">
        <v>1075130.6149681699</v>
      </c>
      <c r="Q817" s="73">
        <f t="shared" si="60"/>
        <v>2026.6365999999998</v>
      </c>
      <c r="R817" s="73">
        <v>3361</v>
      </c>
      <c r="S817" s="170" t="s">
        <v>458</v>
      </c>
      <c r="T817" s="81"/>
      <c r="U817" s="81"/>
      <c r="V817" s="81"/>
    </row>
    <row r="818" spans="1:22" ht="25.5">
      <c r="A818" s="93">
        <v>144</v>
      </c>
      <c r="B818" s="171" t="s">
        <v>682</v>
      </c>
      <c r="C818" s="121">
        <v>1965</v>
      </c>
      <c r="D818" s="121"/>
      <c r="E818" s="121" t="s">
        <v>39</v>
      </c>
      <c r="F818" s="121">
        <v>2</v>
      </c>
      <c r="G818" s="93">
        <v>2</v>
      </c>
      <c r="H818" s="73">
        <v>545</v>
      </c>
      <c r="I818" s="175">
        <v>490.5</v>
      </c>
      <c r="J818" s="175">
        <v>490.5</v>
      </c>
      <c r="K818" s="95">
        <v>31</v>
      </c>
      <c r="L818" s="161">
        <v>994065.25229999993</v>
      </c>
      <c r="M818" s="73">
        <v>0</v>
      </c>
      <c r="N818" s="73">
        <v>0</v>
      </c>
      <c r="O818" s="73">
        <v>0</v>
      </c>
      <c r="P818" s="161">
        <v>994065.25229999993</v>
      </c>
      <c r="Q818" s="73">
        <f t="shared" si="60"/>
        <v>2026.6365999999998</v>
      </c>
      <c r="R818" s="73">
        <v>3361</v>
      </c>
      <c r="S818" s="170" t="s">
        <v>458</v>
      </c>
      <c r="T818" s="81"/>
      <c r="U818" s="81"/>
      <c r="V818" s="81"/>
    </row>
    <row r="819" spans="1:22" ht="25.5">
      <c r="A819" s="93">
        <v>145</v>
      </c>
      <c r="B819" s="171" t="s">
        <v>670</v>
      </c>
      <c r="C819" s="121">
        <v>1964</v>
      </c>
      <c r="D819" s="121"/>
      <c r="E819" s="121" t="s">
        <v>39</v>
      </c>
      <c r="F819" s="85">
        <v>2</v>
      </c>
      <c r="G819" s="121">
        <v>2</v>
      </c>
      <c r="H819" s="174">
        <v>367.9</v>
      </c>
      <c r="I819" s="175">
        <v>327</v>
      </c>
      <c r="J819" s="175">
        <v>327</v>
      </c>
      <c r="K819" s="122">
        <v>13</v>
      </c>
      <c r="L819" s="161">
        <v>662710.16819999996</v>
      </c>
      <c r="M819" s="73">
        <v>0</v>
      </c>
      <c r="N819" s="73">
        <v>0</v>
      </c>
      <c r="O819" s="73">
        <v>0</v>
      </c>
      <c r="P819" s="161">
        <v>662710.16819999996</v>
      </c>
      <c r="Q819" s="73">
        <f t="shared" si="60"/>
        <v>2026.6365999999998</v>
      </c>
      <c r="R819" s="73">
        <v>3361</v>
      </c>
      <c r="S819" s="170" t="s">
        <v>458</v>
      </c>
      <c r="T819" s="81"/>
      <c r="U819" s="81"/>
      <c r="V819" s="81"/>
    </row>
    <row r="820" spans="1:22" ht="25.5">
      <c r="A820" s="93">
        <v>146</v>
      </c>
      <c r="B820" s="171" t="s">
        <v>671</v>
      </c>
      <c r="C820" s="121">
        <v>1964</v>
      </c>
      <c r="D820" s="121"/>
      <c r="E820" s="121" t="s">
        <v>39</v>
      </c>
      <c r="F820" s="85">
        <v>2</v>
      </c>
      <c r="G820" s="121">
        <v>2</v>
      </c>
      <c r="H820" s="174">
        <v>372.1</v>
      </c>
      <c r="I820" s="175">
        <v>278.2</v>
      </c>
      <c r="J820" s="175">
        <v>278.2</v>
      </c>
      <c r="K820" s="122">
        <v>13</v>
      </c>
      <c r="L820" s="161">
        <v>563810.30212000001</v>
      </c>
      <c r="M820" s="73">
        <v>0</v>
      </c>
      <c r="N820" s="73">
        <v>0</v>
      </c>
      <c r="O820" s="73">
        <v>0</v>
      </c>
      <c r="P820" s="161">
        <v>563810.30212000001</v>
      </c>
      <c r="Q820" s="73">
        <f t="shared" si="60"/>
        <v>2026.6366</v>
      </c>
      <c r="R820" s="73">
        <v>3361</v>
      </c>
      <c r="S820" s="170" t="s">
        <v>458</v>
      </c>
      <c r="T820" s="81"/>
      <c r="U820" s="81"/>
      <c r="V820" s="81"/>
    </row>
    <row r="821" spans="1:22" ht="25.5">
      <c r="A821" s="93">
        <v>147</v>
      </c>
      <c r="B821" s="171" t="s">
        <v>672</v>
      </c>
      <c r="C821" s="121">
        <v>1964</v>
      </c>
      <c r="D821" s="121">
        <v>2012</v>
      </c>
      <c r="E821" s="121" t="s">
        <v>39</v>
      </c>
      <c r="F821" s="85">
        <v>2</v>
      </c>
      <c r="G821" s="121">
        <v>2</v>
      </c>
      <c r="H821" s="174">
        <v>369</v>
      </c>
      <c r="I821" s="175">
        <v>322.19995999999998</v>
      </c>
      <c r="J821" s="175">
        <v>322.19995999999998</v>
      </c>
      <c r="K821" s="122">
        <v>15</v>
      </c>
      <c r="L821" s="161">
        <v>524608.7361256571</v>
      </c>
      <c r="M821" s="73">
        <v>0</v>
      </c>
      <c r="N821" s="73">
        <v>0</v>
      </c>
      <c r="O821" s="73">
        <v>0</v>
      </c>
      <c r="P821" s="161">
        <v>524608.7361256571</v>
      </c>
      <c r="Q821" s="73">
        <f t="shared" si="60"/>
        <v>1628.2085699999998</v>
      </c>
      <c r="R821" s="73">
        <v>2972</v>
      </c>
      <c r="S821" s="170" t="s">
        <v>458</v>
      </c>
      <c r="T821" s="81"/>
      <c r="U821" s="81"/>
      <c r="V821" s="81"/>
    </row>
    <row r="822" spans="1:22" ht="25.5">
      <c r="A822" s="93">
        <v>148</v>
      </c>
      <c r="B822" s="171" t="s">
        <v>673</v>
      </c>
      <c r="C822" s="121">
        <v>1964</v>
      </c>
      <c r="D822" s="121"/>
      <c r="E822" s="121" t="s">
        <v>39</v>
      </c>
      <c r="F822" s="85">
        <v>2</v>
      </c>
      <c r="G822" s="121">
        <v>2</v>
      </c>
      <c r="H822" s="174">
        <v>371.4</v>
      </c>
      <c r="I822" s="175">
        <v>366.5</v>
      </c>
      <c r="J822" s="175">
        <v>366.5</v>
      </c>
      <c r="K822" s="122">
        <v>12</v>
      </c>
      <c r="L822" s="161">
        <v>742762.31390000007</v>
      </c>
      <c r="M822" s="73">
        <v>0</v>
      </c>
      <c r="N822" s="73">
        <v>0</v>
      </c>
      <c r="O822" s="73">
        <v>0</v>
      </c>
      <c r="P822" s="161">
        <v>742762.31390000007</v>
      </c>
      <c r="Q822" s="73">
        <f t="shared" si="60"/>
        <v>2026.6366000000003</v>
      </c>
      <c r="R822" s="73">
        <v>3361</v>
      </c>
      <c r="S822" s="170" t="s">
        <v>458</v>
      </c>
      <c r="T822" s="81"/>
      <c r="U822" s="81"/>
      <c r="V822" s="81"/>
    </row>
    <row r="823" spans="1:22">
      <c r="A823" s="163" t="s">
        <v>344</v>
      </c>
      <c r="B823" s="156"/>
      <c r="C823" s="149" t="s">
        <v>37</v>
      </c>
      <c r="D823" s="150" t="s">
        <v>37</v>
      </c>
      <c r="E823" s="150" t="s">
        <v>37</v>
      </c>
      <c r="F823" s="151" t="s">
        <v>37</v>
      </c>
      <c r="G823" s="151" t="s">
        <v>37</v>
      </c>
      <c r="H823" s="152">
        <f>SUM(прил.1!H824:H827)</f>
        <v>1407.1999999999998</v>
      </c>
      <c r="I823" s="152">
        <f>SUM(прил.1!I824:I827)</f>
        <v>1296.5999999999999</v>
      </c>
      <c r="J823" s="152">
        <f>SUM(прил.1!J824:J827)</f>
        <v>1296.5999999999999</v>
      </c>
      <c r="K823" s="153">
        <f>SUM(прил.1!K824:K827)</f>
        <v>58</v>
      </c>
      <c r="L823" s="152">
        <f>SUM(прил.1!L824:L827)</f>
        <v>2296829.91</v>
      </c>
      <c r="M823" s="152">
        <f>SUM(прил.1!M824:M827)</f>
        <v>0</v>
      </c>
      <c r="N823" s="152">
        <f>SUM(прил.1!N824:N827)</f>
        <v>0</v>
      </c>
      <c r="O823" s="152">
        <f>SUM(прил.1!O824:O827)</f>
        <v>0</v>
      </c>
      <c r="P823" s="152">
        <f>SUM(прил.1!P824:P827)</f>
        <v>2296829.91</v>
      </c>
      <c r="Q823" s="152">
        <f t="shared" si="60"/>
        <v>1771.4251966682093</v>
      </c>
      <c r="R823" s="152">
        <f>MAX(прил.1!R824:R827)</f>
        <v>5986</v>
      </c>
      <c r="S823" s="159" t="s">
        <v>37</v>
      </c>
      <c r="T823" s="81"/>
      <c r="U823" s="81"/>
      <c r="V823" s="81"/>
    </row>
    <row r="824" spans="1:22" ht="25.5">
      <c r="A824" s="93">
        <v>149</v>
      </c>
      <c r="B824" s="30" t="s">
        <v>687</v>
      </c>
      <c r="C824" s="93">
        <v>1890</v>
      </c>
      <c r="D824" s="93"/>
      <c r="E824" s="121" t="s">
        <v>39</v>
      </c>
      <c r="F824" s="94">
        <v>1</v>
      </c>
      <c r="G824" s="94">
        <v>1</v>
      </c>
      <c r="H824" s="124">
        <v>146.80000000000001</v>
      </c>
      <c r="I824" s="73">
        <v>134</v>
      </c>
      <c r="J824" s="73">
        <v>134</v>
      </c>
      <c r="K824" s="122">
        <v>7</v>
      </c>
      <c r="L824" s="161">
        <v>632229.16</v>
      </c>
      <c r="M824" s="73">
        <v>0</v>
      </c>
      <c r="N824" s="73">
        <v>0</v>
      </c>
      <c r="O824" s="73">
        <v>0</v>
      </c>
      <c r="P824" s="161">
        <v>632229.16</v>
      </c>
      <c r="Q824" s="73">
        <f t="shared" si="60"/>
        <v>4718.1280597014929</v>
      </c>
      <c r="R824" s="73">
        <v>5986</v>
      </c>
      <c r="S824" s="173" t="s">
        <v>458</v>
      </c>
      <c r="T824" s="81"/>
      <c r="U824" s="81"/>
      <c r="V824" s="81"/>
    </row>
    <row r="825" spans="1:22" ht="25.5">
      <c r="A825" s="93">
        <v>150</v>
      </c>
      <c r="B825" s="30" t="s">
        <v>684</v>
      </c>
      <c r="C825" s="93">
        <v>1904</v>
      </c>
      <c r="D825" s="93">
        <v>2010</v>
      </c>
      <c r="E825" s="121" t="s">
        <v>39</v>
      </c>
      <c r="F825" s="94">
        <v>1</v>
      </c>
      <c r="G825" s="94">
        <v>1</v>
      </c>
      <c r="H825" s="124">
        <v>186.5</v>
      </c>
      <c r="I825" s="73">
        <v>180.1</v>
      </c>
      <c r="J825" s="73">
        <v>180.1</v>
      </c>
      <c r="K825" s="122">
        <v>10</v>
      </c>
      <c r="L825" s="161">
        <v>76779.11</v>
      </c>
      <c r="M825" s="73">
        <v>0</v>
      </c>
      <c r="N825" s="73">
        <v>0</v>
      </c>
      <c r="O825" s="73">
        <v>0</v>
      </c>
      <c r="P825" s="161">
        <v>76779.11</v>
      </c>
      <c r="Q825" s="73">
        <f t="shared" si="60"/>
        <v>426.31377012770685</v>
      </c>
      <c r="R825" s="73">
        <v>1904</v>
      </c>
      <c r="S825" s="173" t="s">
        <v>458</v>
      </c>
      <c r="T825" s="81"/>
      <c r="U825" s="81"/>
      <c r="V825" s="81"/>
    </row>
    <row r="826" spans="1:22" ht="25.5">
      <c r="A826" s="93">
        <v>151</v>
      </c>
      <c r="B826" s="30" t="s">
        <v>686</v>
      </c>
      <c r="C826" s="93">
        <v>1971</v>
      </c>
      <c r="D826" s="93"/>
      <c r="E826" s="121" t="s">
        <v>39</v>
      </c>
      <c r="F826" s="94">
        <v>2</v>
      </c>
      <c r="G826" s="94">
        <v>2</v>
      </c>
      <c r="H826" s="124">
        <v>781.3</v>
      </c>
      <c r="I826" s="73">
        <v>719.9</v>
      </c>
      <c r="J826" s="73">
        <v>719.9</v>
      </c>
      <c r="K826" s="122">
        <v>24</v>
      </c>
      <c r="L826" s="161">
        <v>348841.23</v>
      </c>
      <c r="M826" s="73">
        <v>0</v>
      </c>
      <c r="N826" s="73">
        <v>0</v>
      </c>
      <c r="O826" s="73">
        <v>0</v>
      </c>
      <c r="P826" s="161">
        <v>348841.23</v>
      </c>
      <c r="Q826" s="73">
        <f t="shared" si="60"/>
        <v>484.56900958466451</v>
      </c>
      <c r="R826" s="73">
        <v>1139</v>
      </c>
      <c r="S826" s="173" t="s">
        <v>458</v>
      </c>
      <c r="T826" s="81"/>
      <c r="U826" s="81"/>
      <c r="V826" s="81"/>
    </row>
    <row r="827" spans="1:22" ht="25.5">
      <c r="A827" s="93">
        <v>152</v>
      </c>
      <c r="B827" s="30" t="s">
        <v>688</v>
      </c>
      <c r="C827" s="93">
        <v>1965</v>
      </c>
      <c r="D827" s="93"/>
      <c r="E827" s="121" t="s">
        <v>39</v>
      </c>
      <c r="F827" s="94">
        <v>2</v>
      </c>
      <c r="G827" s="94">
        <v>2</v>
      </c>
      <c r="H827" s="124">
        <v>292.60000000000002</v>
      </c>
      <c r="I827" s="73">
        <v>262.60000000000002</v>
      </c>
      <c r="J827" s="73">
        <v>262.60000000000002</v>
      </c>
      <c r="K827" s="122">
        <v>17</v>
      </c>
      <c r="L827" s="161">
        <v>1238980.4099999999</v>
      </c>
      <c r="M827" s="73">
        <v>0</v>
      </c>
      <c r="N827" s="73">
        <v>0</v>
      </c>
      <c r="O827" s="73">
        <v>0</v>
      </c>
      <c r="P827" s="161">
        <v>1238980.4099999999</v>
      </c>
      <c r="Q827" s="73">
        <f t="shared" si="60"/>
        <v>4718.1279893373949</v>
      </c>
      <c r="R827" s="73">
        <v>5986</v>
      </c>
      <c r="S827" s="173" t="s">
        <v>458</v>
      </c>
      <c r="T827" s="81"/>
      <c r="U827" s="81"/>
      <c r="V827" s="81"/>
    </row>
    <row r="828" spans="1:22">
      <c r="A828" s="155" t="s">
        <v>345</v>
      </c>
      <c r="B828" s="172"/>
      <c r="C828" s="149" t="s">
        <v>37</v>
      </c>
      <c r="D828" s="150" t="s">
        <v>37</v>
      </c>
      <c r="E828" s="150" t="s">
        <v>37</v>
      </c>
      <c r="F828" s="151" t="s">
        <v>37</v>
      </c>
      <c r="G828" s="151" t="s">
        <v>37</v>
      </c>
      <c r="H828" s="152">
        <f>SUM(H829:H967)</f>
        <v>347964.05999999982</v>
      </c>
      <c r="I828" s="152">
        <f t="shared" ref="I828:P828" si="62">SUM(I829:I967)</f>
        <v>305097.26213999995</v>
      </c>
      <c r="J828" s="152">
        <f t="shared" si="62"/>
        <v>283805.02213999996</v>
      </c>
      <c r="K828" s="152">
        <f t="shared" si="62"/>
        <v>16497</v>
      </c>
      <c r="L828" s="152">
        <f t="shared" si="62"/>
        <v>668300583.24264896</v>
      </c>
      <c r="M828" s="152">
        <f t="shared" si="62"/>
        <v>0</v>
      </c>
      <c r="N828" s="152">
        <f t="shared" si="62"/>
        <v>0</v>
      </c>
      <c r="O828" s="152">
        <f t="shared" si="62"/>
        <v>0</v>
      </c>
      <c r="P828" s="152">
        <f t="shared" si="62"/>
        <v>668300583.24264896</v>
      </c>
      <c r="Q828" s="152">
        <f t="shared" si="60"/>
        <v>2190.4509354003508</v>
      </c>
      <c r="R828" s="152">
        <f>MAX(прил.1!R829:R967)</f>
        <v>9981</v>
      </c>
      <c r="S828" s="159" t="s">
        <v>37</v>
      </c>
      <c r="T828" s="81"/>
      <c r="U828" s="81"/>
      <c r="V828" s="81"/>
    </row>
    <row r="829" spans="1:22" ht="25.5">
      <c r="A829" s="93">
        <v>153</v>
      </c>
      <c r="B829" s="178" t="s">
        <v>899</v>
      </c>
      <c r="C829" s="93">
        <v>1979</v>
      </c>
      <c r="D829" s="121">
        <v>2006</v>
      </c>
      <c r="E829" s="121" t="s">
        <v>39</v>
      </c>
      <c r="F829" s="121">
        <v>12</v>
      </c>
      <c r="G829" s="121">
        <v>1</v>
      </c>
      <c r="H829" s="124">
        <v>4504.1000000000004</v>
      </c>
      <c r="I829" s="124">
        <v>3877.5</v>
      </c>
      <c r="J829" s="124">
        <v>3877.5</v>
      </c>
      <c r="K829" s="95">
        <v>191</v>
      </c>
      <c r="L829" s="161">
        <v>3485000</v>
      </c>
      <c r="M829" s="73">
        <v>0</v>
      </c>
      <c r="N829" s="73">
        <v>0</v>
      </c>
      <c r="O829" s="73">
        <v>0</v>
      </c>
      <c r="P829" s="161">
        <v>3485000</v>
      </c>
      <c r="Q829" s="73">
        <f t="shared" si="60"/>
        <v>898.77498388136689</v>
      </c>
      <c r="R829" s="73">
        <v>1248</v>
      </c>
      <c r="S829" s="170" t="s">
        <v>458</v>
      </c>
      <c r="T829" s="81"/>
      <c r="U829" s="81"/>
      <c r="V829" s="81"/>
    </row>
    <row r="830" spans="1:22">
      <c r="A830" s="93">
        <v>154</v>
      </c>
      <c r="B830" s="178" t="s">
        <v>898</v>
      </c>
      <c r="C830" s="93">
        <v>1979</v>
      </c>
      <c r="D830" s="121">
        <v>2006</v>
      </c>
      <c r="E830" s="121" t="s">
        <v>92</v>
      </c>
      <c r="F830" s="121">
        <v>9</v>
      </c>
      <c r="G830" s="121">
        <v>3</v>
      </c>
      <c r="H830" s="124">
        <v>6724</v>
      </c>
      <c r="I830" s="124">
        <v>6113</v>
      </c>
      <c r="J830" s="124">
        <v>3758</v>
      </c>
      <c r="K830" s="95">
        <v>302</v>
      </c>
      <c r="L830" s="161">
        <v>4927500</v>
      </c>
      <c r="M830" s="73">
        <v>0</v>
      </c>
      <c r="N830" s="73">
        <v>0</v>
      </c>
      <c r="O830" s="73">
        <v>0</v>
      </c>
      <c r="P830" s="161">
        <v>4927500</v>
      </c>
      <c r="Q830" s="73">
        <f t="shared" si="60"/>
        <v>806.06903320791753</v>
      </c>
      <c r="R830" s="73">
        <v>1248</v>
      </c>
      <c r="S830" s="170" t="s">
        <v>458</v>
      </c>
      <c r="T830" s="81"/>
      <c r="U830" s="81"/>
      <c r="V830" s="81"/>
    </row>
    <row r="831" spans="1:22">
      <c r="A831" s="93">
        <v>155</v>
      </c>
      <c r="B831" s="178" t="s">
        <v>909</v>
      </c>
      <c r="C831" s="93">
        <v>1980</v>
      </c>
      <c r="D831" s="121"/>
      <c r="E831" s="121" t="s">
        <v>92</v>
      </c>
      <c r="F831" s="121">
        <v>9</v>
      </c>
      <c r="G831" s="121">
        <v>3</v>
      </c>
      <c r="H831" s="124">
        <v>6106</v>
      </c>
      <c r="I831" s="124">
        <v>6081.3</v>
      </c>
      <c r="J831" s="124">
        <v>6081.3</v>
      </c>
      <c r="K831" s="95">
        <v>305</v>
      </c>
      <c r="L831" s="161">
        <v>4927500</v>
      </c>
      <c r="M831" s="73">
        <v>0</v>
      </c>
      <c r="N831" s="73">
        <v>0</v>
      </c>
      <c r="O831" s="73">
        <v>0</v>
      </c>
      <c r="P831" s="161">
        <v>4927500</v>
      </c>
      <c r="Q831" s="73">
        <f t="shared" si="60"/>
        <v>810.27083025011098</v>
      </c>
      <c r="R831" s="73">
        <v>1248</v>
      </c>
      <c r="S831" s="170" t="s">
        <v>458</v>
      </c>
      <c r="T831" s="81"/>
      <c r="U831" s="81"/>
      <c r="V831" s="81"/>
    </row>
    <row r="832" spans="1:22" ht="25.5">
      <c r="A832" s="93">
        <v>156</v>
      </c>
      <c r="B832" s="178" t="s">
        <v>900</v>
      </c>
      <c r="C832" s="93">
        <v>1980</v>
      </c>
      <c r="D832" s="121"/>
      <c r="E832" s="121" t="s">
        <v>39</v>
      </c>
      <c r="F832" s="121">
        <v>9</v>
      </c>
      <c r="G832" s="121">
        <v>2</v>
      </c>
      <c r="H832" s="124">
        <v>4593.07</v>
      </c>
      <c r="I832" s="124">
        <v>4041.9</v>
      </c>
      <c r="J832" s="124">
        <v>4041.9</v>
      </c>
      <c r="K832" s="95">
        <v>178</v>
      </c>
      <c r="L832" s="161">
        <v>3285000</v>
      </c>
      <c r="M832" s="73">
        <v>0</v>
      </c>
      <c r="N832" s="73">
        <v>0</v>
      </c>
      <c r="O832" s="73">
        <v>0</v>
      </c>
      <c r="P832" s="161">
        <v>3285000</v>
      </c>
      <c r="Q832" s="73">
        <f t="shared" si="60"/>
        <v>812.73658427967041</v>
      </c>
      <c r="R832" s="73">
        <v>1248</v>
      </c>
      <c r="S832" s="170" t="s">
        <v>458</v>
      </c>
      <c r="T832" s="81"/>
      <c r="U832" s="81"/>
      <c r="V832" s="81"/>
    </row>
    <row r="833" spans="1:22" ht="25.5">
      <c r="A833" s="93">
        <v>157</v>
      </c>
      <c r="B833" s="178" t="s">
        <v>896</v>
      </c>
      <c r="C833" s="93">
        <v>1979</v>
      </c>
      <c r="D833" s="121">
        <v>2007</v>
      </c>
      <c r="E833" s="121" t="s">
        <v>39</v>
      </c>
      <c r="F833" s="121">
        <v>12</v>
      </c>
      <c r="G833" s="121">
        <v>1</v>
      </c>
      <c r="H833" s="124">
        <v>5225.7</v>
      </c>
      <c r="I833" s="124">
        <v>3857.3</v>
      </c>
      <c r="J833" s="124">
        <v>3857.3</v>
      </c>
      <c r="K833" s="95">
        <v>205</v>
      </c>
      <c r="L833" s="161">
        <v>3485000</v>
      </c>
      <c r="M833" s="73">
        <v>0</v>
      </c>
      <c r="N833" s="73">
        <v>0</v>
      </c>
      <c r="O833" s="73">
        <v>0</v>
      </c>
      <c r="P833" s="161">
        <v>3485000</v>
      </c>
      <c r="Q833" s="73">
        <f t="shared" si="60"/>
        <v>903.4817100044072</v>
      </c>
      <c r="R833" s="73">
        <v>1248</v>
      </c>
      <c r="S833" s="170" t="s">
        <v>458</v>
      </c>
      <c r="T833" s="81"/>
      <c r="U833" s="81"/>
      <c r="V833" s="81"/>
    </row>
    <row r="834" spans="1:22" ht="25.5">
      <c r="A834" s="93">
        <v>158</v>
      </c>
      <c r="B834" s="178" t="s">
        <v>907</v>
      </c>
      <c r="C834" s="93">
        <v>1980</v>
      </c>
      <c r="D834" s="121"/>
      <c r="E834" s="121" t="s">
        <v>39</v>
      </c>
      <c r="F834" s="121">
        <v>12</v>
      </c>
      <c r="G834" s="93">
        <v>1</v>
      </c>
      <c r="H834" s="124">
        <v>5451.5</v>
      </c>
      <c r="I834" s="124">
        <v>3961.9</v>
      </c>
      <c r="J834" s="124">
        <v>3961.9</v>
      </c>
      <c r="K834" s="95">
        <v>192</v>
      </c>
      <c r="L834" s="161">
        <v>3485000</v>
      </c>
      <c r="M834" s="73">
        <v>0</v>
      </c>
      <c r="N834" s="73">
        <v>0</v>
      </c>
      <c r="O834" s="73">
        <v>0</v>
      </c>
      <c r="P834" s="161">
        <v>3485000</v>
      </c>
      <c r="Q834" s="73">
        <f t="shared" si="60"/>
        <v>879.62846109190036</v>
      </c>
      <c r="R834" s="73">
        <v>1248</v>
      </c>
      <c r="S834" s="170" t="s">
        <v>458</v>
      </c>
      <c r="T834" s="81"/>
      <c r="U834" s="81"/>
      <c r="V834" s="81"/>
    </row>
    <row r="835" spans="1:22">
      <c r="A835" s="93">
        <v>159</v>
      </c>
      <c r="B835" s="178" t="s">
        <v>891</v>
      </c>
      <c r="C835" s="93">
        <v>1964</v>
      </c>
      <c r="D835" s="121">
        <v>2003</v>
      </c>
      <c r="E835" s="121" t="s">
        <v>92</v>
      </c>
      <c r="F835" s="121">
        <v>9</v>
      </c>
      <c r="G835" s="121">
        <v>2</v>
      </c>
      <c r="H835" s="124">
        <v>4045.3</v>
      </c>
      <c r="I835" s="124">
        <v>3317.01</v>
      </c>
      <c r="J835" s="124">
        <v>2474</v>
      </c>
      <c r="K835" s="95">
        <v>206</v>
      </c>
      <c r="L835" s="161">
        <v>3285000</v>
      </c>
      <c r="M835" s="73">
        <v>0</v>
      </c>
      <c r="N835" s="73">
        <v>0</v>
      </c>
      <c r="O835" s="73">
        <v>0</v>
      </c>
      <c r="P835" s="161">
        <v>3285000</v>
      </c>
      <c r="Q835" s="73">
        <f t="shared" si="60"/>
        <v>990.34974268995268</v>
      </c>
      <c r="R835" s="73">
        <v>1248</v>
      </c>
      <c r="S835" s="170" t="s">
        <v>458</v>
      </c>
      <c r="T835" s="81"/>
      <c r="U835" s="81"/>
      <c r="V835" s="81"/>
    </row>
    <row r="836" spans="1:22" ht="25.5">
      <c r="A836" s="93">
        <v>160</v>
      </c>
      <c r="B836" s="178" t="s">
        <v>901</v>
      </c>
      <c r="C836" s="93">
        <v>1980</v>
      </c>
      <c r="D836" s="121">
        <v>2015</v>
      </c>
      <c r="E836" s="121" t="s">
        <v>39</v>
      </c>
      <c r="F836" s="121">
        <v>9</v>
      </c>
      <c r="G836" s="121">
        <v>8</v>
      </c>
      <c r="H836" s="124">
        <v>22293</v>
      </c>
      <c r="I836" s="124">
        <v>15650.7</v>
      </c>
      <c r="J836" s="124">
        <v>15650.7</v>
      </c>
      <c r="K836" s="95">
        <v>780</v>
      </c>
      <c r="L836" s="161">
        <v>13140000</v>
      </c>
      <c r="M836" s="73">
        <v>0</v>
      </c>
      <c r="N836" s="73">
        <v>0</v>
      </c>
      <c r="O836" s="73">
        <v>0</v>
      </c>
      <c r="P836" s="161">
        <v>13140000</v>
      </c>
      <c r="Q836" s="73">
        <f t="shared" si="60"/>
        <v>839.57906036151735</v>
      </c>
      <c r="R836" s="73">
        <v>1248</v>
      </c>
      <c r="S836" s="170" t="s">
        <v>458</v>
      </c>
      <c r="T836" s="81"/>
      <c r="U836" s="81"/>
      <c r="V836" s="81"/>
    </row>
    <row r="837" spans="1:22" ht="25.5">
      <c r="A837" s="93">
        <v>161</v>
      </c>
      <c r="B837" s="178" t="s">
        <v>892</v>
      </c>
      <c r="C837" s="93">
        <v>1979</v>
      </c>
      <c r="D837" s="121">
        <v>2002</v>
      </c>
      <c r="E837" s="121" t="s">
        <v>39</v>
      </c>
      <c r="F837" s="121">
        <v>9</v>
      </c>
      <c r="G837" s="121">
        <v>1</v>
      </c>
      <c r="H837" s="124">
        <v>2027</v>
      </c>
      <c r="I837" s="124">
        <v>1842.9</v>
      </c>
      <c r="J837" s="124">
        <v>1121</v>
      </c>
      <c r="K837" s="95">
        <v>91</v>
      </c>
      <c r="L837" s="161">
        <v>1642500</v>
      </c>
      <c r="M837" s="73">
        <v>0</v>
      </c>
      <c r="N837" s="73">
        <v>0</v>
      </c>
      <c r="O837" s="73">
        <v>0</v>
      </c>
      <c r="P837" s="161">
        <v>1642500</v>
      </c>
      <c r="Q837" s="73">
        <f t="shared" si="60"/>
        <v>891.25834282923654</v>
      </c>
      <c r="R837" s="73">
        <v>1248</v>
      </c>
      <c r="S837" s="170" t="s">
        <v>458</v>
      </c>
      <c r="T837" s="81"/>
      <c r="U837" s="81"/>
      <c r="V837" s="81"/>
    </row>
    <row r="838" spans="1:22" ht="25.5">
      <c r="A838" s="93">
        <v>162</v>
      </c>
      <c r="B838" s="178" t="s">
        <v>893</v>
      </c>
      <c r="C838" s="93">
        <v>1979</v>
      </c>
      <c r="D838" s="121"/>
      <c r="E838" s="121" t="s">
        <v>39</v>
      </c>
      <c r="F838" s="121">
        <v>9</v>
      </c>
      <c r="G838" s="121">
        <v>3</v>
      </c>
      <c r="H838" s="124">
        <v>6374</v>
      </c>
      <c r="I838" s="124">
        <v>5794.33</v>
      </c>
      <c r="J838" s="124">
        <v>3573</v>
      </c>
      <c r="K838" s="95">
        <v>299</v>
      </c>
      <c r="L838" s="161">
        <v>4927500</v>
      </c>
      <c r="M838" s="73">
        <v>0</v>
      </c>
      <c r="N838" s="73">
        <v>0</v>
      </c>
      <c r="O838" s="73">
        <v>0</v>
      </c>
      <c r="P838" s="161">
        <v>4927500</v>
      </c>
      <c r="Q838" s="73">
        <f t="shared" si="60"/>
        <v>850.40030512587305</v>
      </c>
      <c r="R838" s="73">
        <v>1248</v>
      </c>
      <c r="S838" s="170" t="s">
        <v>458</v>
      </c>
      <c r="T838" s="81"/>
      <c r="U838" s="81"/>
      <c r="V838" s="81"/>
    </row>
    <row r="839" spans="1:22" ht="25.5">
      <c r="A839" s="93">
        <v>163</v>
      </c>
      <c r="B839" s="178" t="s">
        <v>902</v>
      </c>
      <c r="C839" s="93">
        <v>1980</v>
      </c>
      <c r="D839" s="121">
        <v>2003</v>
      </c>
      <c r="E839" s="121" t="s">
        <v>39</v>
      </c>
      <c r="F839" s="121">
        <v>9</v>
      </c>
      <c r="G839" s="121">
        <v>3</v>
      </c>
      <c r="H839" s="124">
        <v>6401</v>
      </c>
      <c r="I839" s="124">
        <v>5819.51</v>
      </c>
      <c r="J839" s="124">
        <v>3609</v>
      </c>
      <c r="K839" s="95">
        <v>290</v>
      </c>
      <c r="L839" s="161">
        <v>4927500</v>
      </c>
      <c r="M839" s="73">
        <v>0</v>
      </c>
      <c r="N839" s="73">
        <v>0</v>
      </c>
      <c r="O839" s="73">
        <v>0</v>
      </c>
      <c r="P839" s="161">
        <v>4927500</v>
      </c>
      <c r="Q839" s="73">
        <f t="shared" si="60"/>
        <v>846.72077202376147</v>
      </c>
      <c r="R839" s="73">
        <v>1248</v>
      </c>
      <c r="S839" s="170" t="s">
        <v>458</v>
      </c>
      <c r="T839" s="81"/>
      <c r="U839" s="81"/>
      <c r="V839" s="81"/>
    </row>
    <row r="840" spans="1:22" ht="25.5">
      <c r="A840" s="93">
        <v>164</v>
      </c>
      <c r="B840" s="178" t="s">
        <v>894</v>
      </c>
      <c r="C840" s="93">
        <v>1979</v>
      </c>
      <c r="D840" s="121">
        <v>2007</v>
      </c>
      <c r="E840" s="121" t="s">
        <v>39</v>
      </c>
      <c r="F840" s="121">
        <v>9</v>
      </c>
      <c r="G840" s="121">
        <v>3</v>
      </c>
      <c r="H840" s="124">
        <v>6364</v>
      </c>
      <c r="I840" s="124">
        <v>5785.75</v>
      </c>
      <c r="J840" s="124">
        <v>3588</v>
      </c>
      <c r="K840" s="95">
        <v>308</v>
      </c>
      <c r="L840" s="161">
        <v>4927500</v>
      </c>
      <c r="M840" s="73">
        <v>0</v>
      </c>
      <c r="N840" s="73">
        <v>0</v>
      </c>
      <c r="O840" s="73">
        <v>0</v>
      </c>
      <c r="P840" s="161">
        <v>4927500</v>
      </c>
      <c r="Q840" s="73">
        <f t="shared" si="60"/>
        <v>851.66140949747228</v>
      </c>
      <c r="R840" s="73">
        <v>1248</v>
      </c>
      <c r="S840" s="170" t="s">
        <v>458</v>
      </c>
      <c r="T840" s="81"/>
      <c r="U840" s="81"/>
      <c r="V840" s="81"/>
    </row>
    <row r="841" spans="1:22">
      <c r="A841" s="93">
        <v>165</v>
      </c>
      <c r="B841" s="178" t="s">
        <v>910</v>
      </c>
      <c r="C841" s="93">
        <v>1979</v>
      </c>
      <c r="D841" s="121"/>
      <c r="E841" s="121" t="s">
        <v>92</v>
      </c>
      <c r="F841" s="121">
        <v>9</v>
      </c>
      <c r="G841" s="121">
        <v>4</v>
      </c>
      <c r="H841" s="124">
        <v>8858</v>
      </c>
      <c r="I841" s="124">
        <v>8053.12</v>
      </c>
      <c r="J841" s="124">
        <v>5515.3</v>
      </c>
      <c r="K841" s="95">
        <v>380</v>
      </c>
      <c r="L841" s="161">
        <v>6570000</v>
      </c>
      <c r="M841" s="73">
        <v>0</v>
      </c>
      <c r="N841" s="73">
        <v>0</v>
      </c>
      <c r="O841" s="73">
        <v>0</v>
      </c>
      <c r="P841" s="161">
        <v>6570000</v>
      </c>
      <c r="Q841" s="73">
        <f t="shared" si="60"/>
        <v>815.83286974489397</v>
      </c>
      <c r="R841" s="73">
        <v>1248</v>
      </c>
      <c r="S841" s="170" t="s">
        <v>458</v>
      </c>
      <c r="T841" s="81"/>
      <c r="U841" s="81"/>
      <c r="V841" s="81"/>
    </row>
    <row r="842" spans="1:22">
      <c r="A842" s="93">
        <v>166</v>
      </c>
      <c r="B842" s="178" t="s">
        <v>895</v>
      </c>
      <c r="C842" s="93">
        <v>1979</v>
      </c>
      <c r="D842" s="121"/>
      <c r="E842" s="121" t="s">
        <v>92</v>
      </c>
      <c r="F842" s="121">
        <v>9</v>
      </c>
      <c r="G842" s="121">
        <v>4</v>
      </c>
      <c r="H842" s="124">
        <v>8826</v>
      </c>
      <c r="I842" s="181">
        <v>8023.4</v>
      </c>
      <c r="J842" s="181">
        <v>4900.3</v>
      </c>
      <c r="K842" s="95">
        <v>337</v>
      </c>
      <c r="L842" s="161">
        <v>6570000</v>
      </c>
      <c r="M842" s="73">
        <v>0</v>
      </c>
      <c r="N842" s="73">
        <v>0</v>
      </c>
      <c r="O842" s="73">
        <v>0</v>
      </c>
      <c r="P842" s="161">
        <v>6570000</v>
      </c>
      <c r="Q842" s="73">
        <f t="shared" si="60"/>
        <v>818.85484956502239</v>
      </c>
      <c r="R842" s="73">
        <v>1248</v>
      </c>
      <c r="S842" s="170" t="s">
        <v>458</v>
      </c>
      <c r="T842" s="81"/>
      <c r="U842" s="81"/>
      <c r="V842" s="81"/>
    </row>
    <row r="843" spans="1:22">
      <c r="A843" s="93">
        <v>167</v>
      </c>
      <c r="B843" s="178" t="s">
        <v>904</v>
      </c>
      <c r="C843" s="93">
        <v>1980</v>
      </c>
      <c r="D843" s="121">
        <v>2008</v>
      </c>
      <c r="E843" s="121" t="s">
        <v>92</v>
      </c>
      <c r="F843" s="121">
        <v>9</v>
      </c>
      <c r="G843" s="93">
        <v>1</v>
      </c>
      <c r="H843" s="73">
        <v>2026.5</v>
      </c>
      <c r="I843" s="182">
        <v>1975.7</v>
      </c>
      <c r="J843" s="182">
        <v>1249.2</v>
      </c>
      <c r="K843" s="95">
        <v>82</v>
      </c>
      <c r="L843" s="161">
        <v>1642500</v>
      </c>
      <c r="M843" s="73">
        <v>0</v>
      </c>
      <c r="N843" s="73">
        <v>0</v>
      </c>
      <c r="O843" s="73">
        <v>0</v>
      </c>
      <c r="P843" s="161">
        <v>1642500</v>
      </c>
      <c r="Q843" s="73">
        <f t="shared" si="60"/>
        <v>831.35091360024296</v>
      </c>
      <c r="R843" s="73">
        <v>1248</v>
      </c>
      <c r="S843" s="170" t="s">
        <v>458</v>
      </c>
      <c r="T843" s="81"/>
      <c r="U843" s="81"/>
      <c r="V843" s="81"/>
    </row>
    <row r="844" spans="1:22">
      <c r="A844" s="93">
        <v>168</v>
      </c>
      <c r="B844" s="178" t="s">
        <v>903</v>
      </c>
      <c r="C844" s="93">
        <v>1980</v>
      </c>
      <c r="D844" s="121">
        <v>2008</v>
      </c>
      <c r="E844" s="121" t="s">
        <v>92</v>
      </c>
      <c r="F844" s="121">
        <v>9</v>
      </c>
      <c r="G844" s="121">
        <v>1</v>
      </c>
      <c r="H844" s="124">
        <v>2206</v>
      </c>
      <c r="I844" s="181">
        <v>2005.61</v>
      </c>
      <c r="J844" s="181">
        <v>1230.5999999999999</v>
      </c>
      <c r="K844" s="95">
        <v>94</v>
      </c>
      <c r="L844" s="161">
        <v>1642500</v>
      </c>
      <c r="M844" s="73">
        <v>0</v>
      </c>
      <c r="N844" s="73">
        <v>0</v>
      </c>
      <c r="O844" s="73">
        <v>0</v>
      </c>
      <c r="P844" s="161">
        <v>1642500</v>
      </c>
      <c r="Q844" s="73">
        <f t="shared" si="60"/>
        <v>818.95283729139771</v>
      </c>
      <c r="R844" s="73">
        <v>1248</v>
      </c>
      <c r="S844" s="170" t="s">
        <v>458</v>
      </c>
      <c r="T844" s="81"/>
      <c r="U844" s="81"/>
      <c r="V844" s="81"/>
    </row>
    <row r="845" spans="1:22">
      <c r="A845" s="93">
        <v>169</v>
      </c>
      <c r="B845" s="178" t="s">
        <v>905</v>
      </c>
      <c r="C845" s="93">
        <v>1980</v>
      </c>
      <c r="D845" s="121"/>
      <c r="E845" s="121" t="s">
        <v>92</v>
      </c>
      <c r="F845" s="121">
        <v>9</v>
      </c>
      <c r="G845" s="121">
        <v>1</v>
      </c>
      <c r="H845" s="124">
        <v>2248</v>
      </c>
      <c r="I845" s="181">
        <v>2043.7</v>
      </c>
      <c r="J845" s="181">
        <v>1238</v>
      </c>
      <c r="K845" s="95">
        <v>90</v>
      </c>
      <c r="L845" s="161">
        <v>1642500</v>
      </c>
      <c r="M845" s="73">
        <v>0</v>
      </c>
      <c r="N845" s="73">
        <v>0</v>
      </c>
      <c r="O845" s="73">
        <v>0</v>
      </c>
      <c r="P845" s="161">
        <v>1642500</v>
      </c>
      <c r="Q845" s="73">
        <f t="shared" si="60"/>
        <v>803.68938689631545</v>
      </c>
      <c r="R845" s="73">
        <v>1248</v>
      </c>
      <c r="S845" s="170" t="s">
        <v>458</v>
      </c>
      <c r="T845" s="81"/>
      <c r="U845" s="81"/>
      <c r="V845" s="81"/>
    </row>
    <row r="846" spans="1:22">
      <c r="A846" s="93">
        <v>170</v>
      </c>
      <c r="B846" s="178" t="s">
        <v>906</v>
      </c>
      <c r="C846" s="93">
        <v>1980</v>
      </c>
      <c r="D846" s="121">
        <v>2009</v>
      </c>
      <c r="E846" s="121" t="s">
        <v>92</v>
      </c>
      <c r="F846" s="121">
        <v>9</v>
      </c>
      <c r="G846" s="93">
        <v>1</v>
      </c>
      <c r="H846" s="124">
        <v>2215</v>
      </c>
      <c r="I846" s="181">
        <v>2013.71</v>
      </c>
      <c r="J846" s="181">
        <v>1234.5</v>
      </c>
      <c r="K846" s="95">
        <v>95</v>
      </c>
      <c r="L846" s="161">
        <v>1642500</v>
      </c>
      <c r="M846" s="73">
        <v>0</v>
      </c>
      <c r="N846" s="73">
        <v>0</v>
      </c>
      <c r="O846" s="73">
        <v>0</v>
      </c>
      <c r="P846" s="161">
        <v>1642500</v>
      </c>
      <c r="Q846" s="73">
        <f t="shared" si="60"/>
        <v>815.65865988647818</v>
      </c>
      <c r="R846" s="73">
        <v>1248</v>
      </c>
      <c r="S846" s="170" t="s">
        <v>458</v>
      </c>
      <c r="T846" s="81"/>
      <c r="U846" s="81"/>
      <c r="V846" s="81"/>
    </row>
    <row r="847" spans="1:22" ht="25.5">
      <c r="A847" s="93">
        <v>171</v>
      </c>
      <c r="B847" s="178" t="s">
        <v>897</v>
      </c>
      <c r="C847" s="93">
        <v>1979</v>
      </c>
      <c r="D847" s="121"/>
      <c r="E847" s="121" t="s">
        <v>39</v>
      </c>
      <c r="F847" s="121">
        <v>9</v>
      </c>
      <c r="G847" s="121">
        <v>1</v>
      </c>
      <c r="H847" s="124">
        <v>2076</v>
      </c>
      <c r="I847" s="124">
        <v>1887.5</v>
      </c>
      <c r="J847" s="124">
        <v>1118.3</v>
      </c>
      <c r="K847" s="95">
        <v>92</v>
      </c>
      <c r="L847" s="161">
        <v>1642500</v>
      </c>
      <c r="M847" s="73">
        <v>0</v>
      </c>
      <c r="N847" s="73">
        <v>0</v>
      </c>
      <c r="O847" s="73">
        <v>0</v>
      </c>
      <c r="P847" s="161">
        <v>1642500</v>
      </c>
      <c r="Q847" s="73">
        <f t="shared" si="60"/>
        <v>870.19867549668879</v>
      </c>
      <c r="R847" s="73">
        <v>1248</v>
      </c>
      <c r="S847" s="170" t="s">
        <v>458</v>
      </c>
      <c r="T847" s="81"/>
      <c r="U847" s="81"/>
      <c r="V847" s="81"/>
    </row>
    <row r="848" spans="1:22" ht="25.5">
      <c r="A848" s="93">
        <v>172</v>
      </c>
      <c r="B848" s="178" t="s">
        <v>908</v>
      </c>
      <c r="C848" s="93">
        <v>1980</v>
      </c>
      <c r="D848" s="121"/>
      <c r="E848" s="121" t="s">
        <v>39</v>
      </c>
      <c r="F848" s="121">
        <v>9</v>
      </c>
      <c r="G848" s="93">
        <v>1</v>
      </c>
      <c r="H848" s="124">
        <v>2585</v>
      </c>
      <c r="I848" s="124">
        <v>2350.1</v>
      </c>
      <c r="J848" s="124">
        <v>1123.9000000000001</v>
      </c>
      <c r="K848" s="95">
        <v>106</v>
      </c>
      <c r="L848" s="161">
        <v>1642500</v>
      </c>
      <c r="M848" s="73">
        <v>0</v>
      </c>
      <c r="N848" s="73">
        <v>0</v>
      </c>
      <c r="O848" s="73">
        <v>0</v>
      </c>
      <c r="P848" s="161">
        <v>1642500</v>
      </c>
      <c r="Q848" s="73">
        <f t="shared" si="60"/>
        <v>698.9064295136377</v>
      </c>
      <c r="R848" s="73">
        <v>1248</v>
      </c>
      <c r="S848" s="170" t="s">
        <v>458</v>
      </c>
      <c r="T848" s="81"/>
      <c r="U848" s="81"/>
      <c r="V848" s="81"/>
    </row>
    <row r="849" spans="1:22">
      <c r="A849" s="93">
        <v>173</v>
      </c>
      <c r="B849" s="176" t="s">
        <v>946</v>
      </c>
      <c r="C849" s="93">
        <v>1989</v>
      </c>
      <c r="D849" s="121"/>
      <c r="E849" s="121" t="s">
        <v>92</v>
      </c>
      <c r="F849" s="121">
        <v>9</v>
      </c>
      <c r="G849" s="121">
        <v>1</v>
      </c>
      <c r="H849" s="124">
        <v>2361.4</v>
      </c>
      <c r="I849" s="124">
        <v>2012.2</v>
      </c>
      <c r="J849" s="124">
        <v>2012.2</v>
      </c>
      <c r="K849" s="95">
        <v>110</v>
      </c>
      <c r="L849" s="161">
        <v>6148659.4100000001</v>
      </c>
      <c r="M849" s="73">
        <v>0</v>
      </c>
      <c r="N849" s="73">
        <v>0</v>
      </c>
      <c r="O849" s="73">
        <v>0</v>
      </c>
      <c r="P849" s="161">
        <v>6148659.4100000001</v>
      </c>
      <c r="Q849" s="73">
        <f t="shared" si="60"/>
        <v>3055.6899960242522</v>
      </c>
      <c r="R849" s="73">
        <v>5428</v>
      </c>
      <c r="S849" s="170" t="s">
        <v>458</v>
      </c>
      <c r="T849" s="81"/>
      <c r="U849" s="81"/>
      <c r="V849" s="81"/>
    </row>
    <row r="850" spans="1:22" ht="25.5">
      <c r="A850" s="93">
        <v>174</v>
      </c>
      <c r="B850" s="178" t="s">
        <v>943</v>
      </c>
      <c r="C850" s="121">
        <v>1955</v>
      </c>
      <c r="D850" s="173">
        <v>2006</v>
      </c>
      <c r="E850" s="121" t="s">
        <v>39</v>
      </c>
      <c r="F850" s="121">
        <v>2</v>
      </c>
      <c r="G850" s="121">
        <v>2</v>
      </c>
      <c r="H850" s="124">
        <v>421.52</v>
      </c>
      <c r="I850" s="187">
        <v>383.20224999999999</v>
      </c>
      <c r="J850" s="187">
        <v>383.20224999999999</v>
      </c>
      <c r="K850" s="122">
        <v>24</v>
      </c>
      <c r="L850" s="161">
        <v>162299.948156</v>
      </c>
      <c r="M850" s="73">
        <v>0</v>
      </c>
      <c r="N850" s="73">
        <v>0</v>
      </c>
      <c r="O850" s="73">
        <v>0</v>
      </c>
      <c r="P850" s="161">
        <v>162299.948156</v>
      </c>
      <c r="Q850" s="73">
        <f t="shared" si="60"/>
        <v>423.536</v>
      </c>
      <c r="R850" s="73">
        <v>976</v>
      </c>
      <c r="S850" s="170" t="s">
        <v>458</v>
      </c>
      <c r="T850" s="81"/>
      <c r="U850" s="81"/>
      <c r="V850" s="81"/>
    </row>
    <row r="851" spans="1:22">
      <c r="A851" s="93">
        <v>175</v>
      </c>
      <c r="B851" s="178" t="s">
        <v>826</v>
      </c>
      <c r="C851" s="93">
        <v>1962</v>
      </c>
      <c r="D851" s="121"/>
      <c r="E851" s="121" t="s">
        <v>92</v>
      </c>
      <c r="F851" s="121">
        <v>5</v>
      </c>
      <c r="G851" s="177">
        <v>4</v>
      </c>
      <c r="H851" s="124">
        <v>3199.1</v>
      </c>
      <c r="I851" s="124">
        <v>2879.19</v>
      </c>
      <c r="J851" s="124">
        <v>2879.19</v>
      </c>
      <c r="K851" s="95">
        <v>156</v>
      </c>
      <c r="L851" s="161">
        <v>7040186.2656510314</v>
      </c>
      <c r="M851" s="73">
        <v>0</v>
      </c>
      <c r="N851" s="73">
        <v>0</v>
      </c>
      <c r="O851" s="73">
        <v>0</v>
      </c>
      <c r="P851" s="161">
        <v>7040186.2656510314</v>
      </c>
      <c r="Q851" s="73">
        <f t="shared" si="60"/>
        <v>2445.1968316266143</v>
      </c>
      <c r="R851" s="73">
        <v>4402</v>
      </c>
      <c r="S851" s="170" t="s">
        <v>458</v>
      </c>
      <c r="T851" s="81"/>
      <c r="U851" s="81"/>
      <c r="V851" s="81"/>
    </row>
    <row r="852" spans="1:22">
      <c r="A852" s="93">
        <v>176</v>
      </c>
      <c r="B852" s="178" t="s">
        <v>827</v>
      </c>
      <c r="C852" s="93">
        <v>1962</v>
      </c>
      <c r="D852" s="121">
        <v>2008</v>
      </c>
      <c r="E852" s="121" t="s">
        <v>92</v>
      </c>
      <c r="F852" s="121">
        <v>4</v>
      </c>
      <c r="G852" s="177">
        <v>3</v>
      </c>
      <c r="H852" s="124">
        <v>2073.9</v>
      </c>
      <c r="I852" s="124">
        <v>1866.51</v>
      </c>
      <c r="J852" s="124">
        <v>1866.51</v>
      </c>
      <c r="K852" s="95">
        <v>123</v>
      </c>
      <c r="L852" s="161">
        <v>4822008.7639373681</v>
      </c>
      <c r="M852" s="73">
        <v>0</v>
      </c>
      <c r="N852" s="73">
        <v>0</v>
      </c>
      <c r="O852" s="73">
        <v>0</v>
      </c>
      <c r="P852" s="161">
        <v>4822008.7639373681</v>
      </c>
      <c r="Q852" s="73">
        <f t="shared" si="60"/>
        <v>2583.4358047572036</v>
      </c>
      <c r="R852" s="73">
        <v>5298</v>
      </c>
      <c r="S852" s="170" t="s">
        <v>458</v>
      </c>
      <c r="T852" s="81"/>
      <c r="U852" s="81"/>
      <c r="V852" s="81"/>
    </row>
    <row r="853" spans="1:22" ht="25.5">
      <c r="A853" s="93">
        <v>177</v>
      </c>
      <c r="B853" s="178" t="s">
        <v>846</v>
      </c>
      <c r="C853" s="93">
        <v>1962</v>
      </c>
      <c r="D853" s="121"/>
      <c r="E853" s="121" t="s">
        <v>39</v>
      </c>
      <c r="F853" s="121">
        <v>5</v>
      </c>
      <c r="G853" s="177">
        <v>4</v>
      </c>
      <c r="H853" s="124">
        <v>2807.7</v>
      </c>
      <c r="I853" s="124">
        <v>2526.9299999999998</v>
      </c>
      <c r="J853" s="124">
        <v>2526.9299999999998</v>
      </c>
      <c r="K853" s="95">
        <v>134</v>
      </c>
      <c r="L853" s="161">
        <v>6178841.2297422402</v>
      </c>
      <c r="M853" s="73">
        <v>0</v>
      </c>
      <c r="N853" s="73">
        <v>0</v>
      </c>
      <c r="O853" s="73">
        <v>0</v>
      </c>
      <c r="P853" s="161">
        <v>6178841.2297422402</v>
      </c>
      <c r="Q853" s="73">
        <f t="shared" si="60"/>
        <v>2445.1968316266143</v>
      </c>
      <c r="R853" s="73">
        <v>4402</v>
      </c>
      <c r="S853" s="170" t="s">
        <v>458</v>
      </c>
      <c r="T853" s="81"/>
      <c r="U853" s="81"/>
      <c r="V853" s="81"/>
    </row>
    <row r="854" spans="1:22" ht="25.5">
      <c r="A854" s="93">
        <v>178</v>
      </c>
      <c r="B854" s="178" t="s">
        <v>847</v>
      </c>
      <c r="C854" s="93">
        <v>1963</v>
      </c>
      <c r="D854" s="121">
        <v>2009</v>
      </c>
      <c r="E854" s="121" t="s">
        <v>39</v>
      </c>
      <c r="F854" s="121">
        <v>5</v>
      </c>
      <c r="G854" s="177">
        <v>4</v>
      </c>
      <c r="H854" s="124">
        <v>3173.6</v>
      </c>
      <c r="I854" s="124">
        <v>2856.24</v>
      </c>
      <c r="J854" s="124">
        <v>2856.24</v>
      </c>
      <c r="K854" s="95">
        <v>149</v>
      </c>
      <c r="L854" s="161">
        <v>10011394.797806289</v>
      </c>
      <c r="M854" s="73">
        <v>0</v>
      </c>
      <c r="N854" s="73">
        <v>0</v>
      </c>
      <c r="O854" s="73">
        <v>0</v>
      </c>
      <c r="P854" s="161">
        <v>10011394.797806289</v>
      </c>
      <c r="Q854" s="73">
        <f t="shared" si="60"/>
        <v>3505.0957895016841</v>
      </c>
      <c r="R854" s="73">
        <v>7620</v>
      </c>
      <c r="S854" s="170" t="s">
        <v>458</v>
      </c>
      <c r="T854" s="81"/>
      <c r="U854" s="81"/>
      <c r="V854" s="81"/>
    </row>
    <row r="855" spans="1:22" ht="25.5">
      <c r="A855" s="93">
        <v>179</v>
      </c>
      <c r="B855" s="178" t="s">
        <v>848</v>
      </c>
      <c r="C855" s="93">
        <v>1963</v>
      </c>
      <c r="D855" s="121">
        <v>2006</v>
      </c>
      <c r="E855" s="121" t="s">
        <v>39</v>
      </c>
      <c r="F855" s="121">
        <v>5</v>
      </c>
      <c r="G855" s="177">
        <v>2</v>
      </c>
      <c r="H855" s="124">
        <v>1480.6</v>
      </c>
      <c r="I855" s="124">
        <v>1332.54</v>
      </c>
      <c r="J855" s="124">
        <v>1332.54</v>
      </c>
      <c r="K855" s="95">
        <v>78</v>
      </c>
      <c r="L855" s="161">
        <v>4785178.8171364842</v>
      </c>
      <c r="M855" s="73">
        <v>0</v>
      </c>
      <c r="N855" s="73">
        <v>0</v>
      </c>
      <c r="O855" s="73">
        <v>0</v>
      </c>
      <c r="P855" s="161">
        <v>4785178.8171364842</v>
      </c>
      <c r="Q855" s="73">
        <f t="shared" si="60"/>
        <v>3591.0207702106386</v>
      </c>
      <c r="R855" s="73">
        <v>7747</v>
      </c>
      <c r="S855" s="170" t="s">
        <v>458</v>
      </c>
      <c r="T855" s="81"/>
      <c r="U855" s="81"/>
      <c r="V855" s="81"/>
    </row>
    <row r="856" spans="1:22" ht="25.5">
      <c r="A856" s="93">
        <v>180</v>
      </c>
      <c r="B856" s="178" t="s">
        <v>871</v>
      </c>
      <c r="C856" s="93">
        <v>1963</v>
      </c>
      <c r="D856" s="121">
        <v>2004</v>
      </c>
      <c r="E856" s="121" t="s">
        <v>39</v>
      </c>
      <c r="F856" s="121">
        <v>5</v>
      </c>
      <c r="G856" s="177">
        <v>2</v>
      </c>
      <c r="H856" s="124">
        <v>1569.4</v>
      </c>
      <c r="I856" s="124">
        <v>1412.46</v>
      </c>
      <c r="J856" s="124">
        <v>1412.46</v>
      </c>
      <c r="K856" s="95">
        <v>82</v>
      </c>
      <c r="L856" s="161">
        <v>4950807.5988395484</v>
      </c>
      <c r="M856" s="73">
        <v>0</v>
      </c>
      <c r="N856" s="73">
        <v>0</v>
      </c>
      <c r="O856" s="73">
        <v>0</v>
      </c>
      <c r="P856" s="161">
        <v>4950807.5988395484</v>
      </c>
      <c r="Q856" s="73">
        <f t="shared" si="60"/>
        <v>3505.0957895016836</v>
      </c>
      <c r="R856" s="73">
        <v>7620</v>
      </c>
      <c r="S856" s="170" t="s">
        <v>458</v>
      </c>
      <c r="T856" s="81"/>
      <c r="U856" s="81"/>
      <c r="V856" s="81"/>
    </row>
    <row r="857" spans="1:22" ht="25.5">
      <c r="A857" s="93">
        <v>181</v>
      </c>
      <c r="B857" s="178" t="s">
        <v>374</v>
      </c>
      <c r="C857" s="93">
        <v>1963</v>
      </c>
      <c r="D857" s="121"/>
      <c r="E857" s="121" t="s">
        <v>39</v>
      </c>
      <c r="F857" s="121">
        <v>5</v>
      </c>
      <c r="G857" s="177">
        <v>4</v>
      </c>
      <c r="H857" s="124">
        <v>3400.5</v>
      </c>
      <c r="I857" s="124">
        <v>3154.3</v>
      </c>
      <c r="J857" s="124">
        <v>3154.3</v>
      </c>
      <c r="K857" s="95">
        <v>183</v>
      </c>
      <c r="L857" s="161">
        <v>506064.09433046711</v>
      </c>
      <c r="M857" s="73">
        <v>0</v>
      </c>
      <c r="N857" s="73">
        <v>0</v>
      </c>
      <c r="O857" s="73">
        <v>0</v>
      </c>
      <c r="P857" s="161">
        <v>506064.09433046711</v>
      </c>
      <c r="Q857" s="73">
        <f t="shared" ref="Q857:Q919" si="63">L857/I857</f>
        <v>160.43625981373589</v>
      </c>
      <c r="R857" s="73">
        <v>721</v>
      </c>
      <c r="S857" s="170" t="s">
        <v>458</v>
      </c>
      <c r="T857" s="81"/>
      <c r="U857" s="81"/>
      <c r="V857" s="81"/>
    </row>
    <row r="858" spans="1:22" ht="25.5">
      <c r="A858" s="93">
        <v>182</v>
      </c>
      <c r="B858" s="178" t="s">
        <v>376</v>
      </c>
      <c r="C858" s="121">
        <v>1953</v>
      </c>
      <c r="D858" s="121"/>
      <c r="E858" s="121" t="s">
        <v>39</v>
      </c>
      <c r="F858" s="121">
        <v>5</v>
      </c>
      <c r="G858" s="121">
        <v>4</v>
      </c>
      <c r="H858" s="124">
        <v>3518.7</v>
      </c>
      <c r="I858" s="124">
        <v>3126.9</v>
      </c>
      <c r="J858" s="124">
        <v>3126.9</v>
      </c>
      <c r="K858" s="95">
        <v>168</v>
      </c>
      <c r="L858" s="161">
        <v>1865414.73</v>
      </c>
      <c r="M858" s="73">
        <v>0</v>
      </c>
      <c r="N858" s="73">
        <v>0</v>
      </c>
      <c r="O858" s="73">
        <v>0</v>
      </c>
      <c r="P858" s="161">
        <v>1865414.73</v>
      </c>
      <c r="Q858" s="73">
        <f t="shared" si="63"/>
        <v>596.5699990405833</v>
      </c>
      <c r="R858" s="73">
        <v>987</v>
      </c>
      <c r="S858" s="170" t="s">
        <v>458</v>
      </c>
      <c r="T858" s="81"/>
      <c r="U858" s="81"/>
      <c r="V858" s="81"/>
    </row>
    <row r="859" spans="1:22" ht="25.5">
      <c r="A859" s="93">
        <v>183</v>
      </c>
      <c r="B859" s="178" t="s">
        <v>849</v>
      </c>
      <c r="C859" s="93">
        <v>1963</v>
      </c>
      <c r="D859" s="121">
        <v>2008</v>
      </c>
      <c r="E859" s="121" t="s">
        <v>39</v>
      </c>
      <c r="F859" s="121">
        <v>5</v>
      </c>
      <c r="G859" s="177">
        <v>4</v>
      </c>
      <c r="H859" s="124">
        <v>3126.4</v>
      </c>
      <c r="I859" s="124">
        <v>2813.76</v>
      </c>
      <c r="J859" s="124">
        <v>2813.76</v>
      </c>
      <c r="K859" s="95">
        <v>157</v>
      </c>
      <c r="L859" s="161">
        <v>9862498.3286682609</v>
      </c>
      <c r="M859" s="73">
        <v>0</v>
      </c>
      <c r="N859" s="73">
        <v>0</v>
      </c>
      <c r="O859" s="73">
        <v>0</v>
      </c>
      <c r="P859" s="161">
        <v>9862498.3286682609</v>
      </c>
      <c r="Q859" s="73">
        <f t="shared" si="63"/>
        <v>3505.0957895016845</v>
      </c>
      <c r="R859" s="73">
        <v>7620</v>
      </c>
      <c r="S859" s="170" t="s">
        <v>458</v>
      </c>
      <c r="T859" s="81"/>
      <c r="U859" s="81"/>
      <c r="V859" s="81"/>
    </row>
    <row r="860" spans="1:22" ht="25.5">
      <c r="A860" s="93">
        <v>184</v>
      </c>
      <c r="B860" s="178" t="s">
        <v>872</v>
      </c>
      <c r="C860" s="93">
        <v>1964</v>
      </c>
      <c r="D860" s="121"/>
      <c r="E860" s="121" t="s">
        <v>39</v>
      </c>
      <c r="F860" s="121">
        <v>5</v>
      </c>
      <c r="G860" s="177">
        <v>3</v>
      </c>
      <c r="H860" s="124">
        <v>2466</v>
      </c>
      <c r="I860" s="124">
        <v>2219.4</v>
      </c>
      <c r="J860" s="124">
        <v>2219.4</v>
      </c>
      <c r="K860" s="95">
        <v>127</v>
      </c>
      <c r="L860" s="161">
        <v>7779209.5952200368</v>
      </c>
      <c r="M860" s="73">
        <v>0</v>
      </c>
      <c r="N860" s="73">
        <v>0</v>
      </c>
      <c r="O860" s="73">
        <v>0</v>
      </c>
      <c r="P860" s="161">
        <v>7779209.5952200368</v>
      </c>
      <c r="Q860" s="73">
        <f t="shared" si="63"/>
        <v>3505.0957895016836</v>
      </c>
      <c r="R860" s="73">
        <v>7620</v>
      </c>
      <c r="S860" s="170" t="s">
        <v>458</v>
      </c>
      <c r="T860" s="81"/>
      <c r="U860" s="81"/>
      <c r="V860" s="81"/>
    </row>
    <row r="861" spans="1:22">
      <c r="A861" s="93">
        <v>185</v>
      </c>
      <c r="B861" s="178" t="s">
        <v>820</v>
      </c>
      <c r="C861" s="93">
        <v>1961</v>
      </c>
      <c r="D861" s="121">
        <v>2004</v>
      </c>
      <c r="E861" s="121" t="s">
        <v>92</v>
      </c>
      <c r="F861" s="121">
        <v>5</v>
      </c>
      <c r="G861" s="177">
        <v>3</v>
      </c>
      <c r="H861" s="124">
        <v>2592.6</v>
      </c>
      <c r="I861" s="124">
        <v>2333.34</v>
      </c>
      <c r="J861" s="124">
        <v>2333.34</v>
      </c>
      <c r="K861" s="95">
        <v>122</v>
      </c>
      <c r="L861" s="161">
        <v>8379072.4039632902</v>
      </c>
      <c r="M861" s="73">
        <v>0</v>
      </c>
      <c r="N861" s="73">
        <v>0</v>
      </c>
      <c r="O861" s="73">
        <v>0</v>
      </c>
      <c r="P861" s="161">
        <v>8379072.4039632902</v>
      </c>
      <c r="Q861" s="73">
        <f t="shared" si="63"/>
        <v>3591.0207702106377</v>
      </c>
      <c r="R861" s="73">
        <v>7747</v>
      </c>
      <c r="S861" s="170" t="s">
        <v>458</v>
      </c>
      <c r="T861" s="81"/>
      <c r="U861" s="81"/>
      <c r="V861" s="81"/>
    </row>
    <row r="862" spans="1:22">
      <c r="A862" s="93">
        <v>186</v>
      </c>
      <c r="B862" s="178" t="s">
        <v>821</v>
      </c>
      <c r="C862" s="93">
        <v>1962</v>
      </c>
      <c r="D862" s="121"/>
      <c r="E862" s="121" t="s">
        <v>92</v>
      </c>
      <c r="F862" s="121">
        <v>5</v>
      </c>
      <c r="G862" s="177">
        <v>3</v>
      </c>
      <c r="H862" s="124">
        <v>2560.1</v>
      </c>
      <c r="I862" s="124">
        <v>2304.09</v>
      </c>
      <c r="J862" s="124">
        <v>2304.09</v>
      </c>
      <c r="K862" s="95">
        <v>132</v>
      </c>
      <c r="L862" s="161">
        <v>8274035.0464346306</v>
      </c>
      <c r="M862" s="73">
        <v>0</v>
      </c>
      <c r="N862" s="73">
        <v>0</v>
      </c>
      <c r="O862" s="73">
        <v>0</v>
      </c>
      <c r="P862" s="161">
        <v>8274035.0464346306</v>
      </c>
      <c r="Q862" s="73">
        <f t="shared" si="63"/>
        <v>3591.0207702106386</v>
      </c>
      <c r="R862" s="73">
        <v>7747</v>
      </c>
      <c r="S862" s="170" t="s">
        <v>458</v>
      </c>
      <c r="T862" s="81"/>
      <c r="U862" s="81"/>
      <c r="V862" s="81"/>
    </row>
    <row r="863" spans="1:22">
      <c r="A863" s="93">
        <v>187</v>
      </c>
      <c r="B863" s="178" t="s">
        <v>822</v>
      </c>
      <c r="C863" s="93">
        <v>1962</v>
      </c>
      <c r="D863" s="121"/>
      <c r="E863" s="121" t="s">
        <v>92</v>
      </c>
      <c r="F863" s="121">
        <v>5</v>
      </c>
      <c r="G863" s="177">
        <v>3</v>
      </c>
      <c r="H863" s="124">
        <v>2570.1999999999998</v>
      </c>
      <c r="I863" s="124">
        <v>2313.1799999999998</v>
      </c>
      <c r="J863" s="124">
        <v>2313.1799999999998</v>
      </c>
      <c r="K863" s="95">
        <v>132</v>
      </c>
      <c r="L863" s="161">
        <v>8306677.4252358424</v>
      </c>
      <c r="M863" s="73">
        <v>0</v>
      </c>
      <c r="N863" s="73">
        <v>0</v>
      </c>
      <c r="O863" s="73">
        <v>0</v>
      </c>
      <c r="P863" s="161">
        <v>8306677.4252358424</v>
      </c>
      <c r="Q863" s="73">
        <f t="shared" si="63"/>
        <v>3591.0207702106377</v>
      </c>
      <c r="R863" s="73">
        <v>7747</v>
      </c>
      <c r="S863" s="170" t="s">
        <v>458</v>
      </c>
      <c r="T863" s="81"/>
      <c r="U863" s="81"/>
      <c r="V863" s="81"/>
    </row>
    <row r="864" spans="1:22">
      <c r="A864" s="93">
        <v>188</v>
      </c>
      <c r="B864" s="178" t="s">
        <v>823</v>
      </c>
      <c r="C864" s="93">
        <v>1962</v>
      </c>
      <c r="D864" s="121"/>
      <c r="E864" s="121" t="s">
        <v>92</v>
      </c>
      <c r="F864" s="121">
        <v>5</v>
      </c>
      <c r="G864" s="177">
        <v>3</v>
      </c>
      <c r="H864" s="124">
        <v>2589.8000000000002</v>
      </c>
      <c r="I864" s="124">
        <v>2330.8200000000002</v>
      </c>
      <c r="J864" s="124">
        <v>2330.8200000000002</v>
      </c>
      <c r="K864" s="95">
        <v>134</v>
      </c>
      <c r="L864" s="161">
        <v>8370023.0316223586</v>
      </c>
      <c r="M864" s="73">
        <v>0</v>
      </c>
      <c r="N864" s="73">
        <v>0</v>
      </c>
      <c r="O864" s="73">
        <v>0</v>
      </c>
      <c r="P864" s="161">
        <v>8370023.0316223586</v>
      </c>
      <c r="Q864" s="73">
        <f t="shared" si="63"/>
        <v>3591.0207702106372</v>
      </c>
      <c r="R864" s="73">
        <v>7747</v>
      </c>
      <c r="S864" s="170" t="s">
        <v>458</v>
      </c>
      <c r="T864" s="81"/>
      <c r="U864" s="81"/>
      <c r="V864" s="81"/>
    </row>
    <row r="865" spans="1:22">
      <c r="A865" s="93">
        <v>189</v>
      </c>
      <c r="B865" s="178" t="s">
        <v>825</v>
      </c>
      <c r="C865" s="93">
        <v>1962</v>
      </c>
      <c r="D865" s="121"/>
      <c r="E865" s="121" t="s">
        <v>92</v>
      </c>
      <c r="F865" s="121">
        <v>5</v>
      </c>
      <c r="G865" s="177">
        <v>3</v>
      </c>
      <c r="H865" s="124">
        <v>2562.1999999999998</v>
      </c>
      <c r="I865" s="124">
        <v>2305.98</v>
      </c>
      <c r="J865" s="124">
        <v>2305.98</v>
      </c>
      <c r="K865" s="95">
        <v>121</v>
      </c>
      <c r="L865" s="161">
        <v>8280822.0756903272</v>
      </c>
      <c r="M865" s="73">
        <v>0</v>
      </c>
      <c r="N865" s="73">
        <v>0</v>
      </c>
      <c r="O865" s="73">
        <v>0</v>
      </c>
      <c r="P865" s="161">
        <v>8280822.0756903272</v>
      </c>
      <c r="Q865" s="73">
        <f t="shared" si="63"/>
        <v>3591.0207702106381</v>
      </c>
      <c r="R865" s="73">
        <v>7747</v>
      </c>
      <c r="S865" s="170" t="s">
        <v>458</v>
      </c>
      <c r="T865" s="81"/>
      <c r="U865" s="81"/>
      <c r="V865" s="81"/>
    </row>
    <row r="866" spans="1:22" ht="25.5">
      <c r="A866" s="93">
        <v>190</v>
      </c>
      <c r="B866" s="176" t="s">
        <v>947</v>
      </c>
      <c r="C866" s="93">
        <v>1977</v>
      </c>
      <c r="D866" s="121"/>
      <c r="E866" s="121" t="s">
        <v>39</v>
      </c>
      <c r="F866" s="121">
        <v>3</v>
      </c>
      <c r="G866" s="121">
        <v>2</v>
      </c>
      <c r="H866" s="124">
        <v>941.8</v>
      </c>
      <c r="I866" s="124">
        <v>847.62</v>
      </c>
      <c r="J866" s="124">
        <v>847.62</v>
      </c>
      <c r="K866" s="122">
        <v>42</v>
      </c>
      <c r="L866" s="161">
        <v>4410539.58</v>
      </c>
      <c r="M866" s="73">
        <v>0</v>
      </c>
      <c r="N866" s="73">
        <v>0</v>
      </c>
      <c r="O866" s="73">
        <v>0</v>
      </c>
      <c r="P866" s="161">
        <v>4410539.58</v>
      </c>
      <c r="Q866" s="73">
        <f t="shared" si="63"/>
        <v>5203.4397253486231</v>
      </c>
      <c r="R866" s="73">
        <v>9403</v>
      </c>
      <c r="S866" s="170" t="s">
        <v>458</v>
      </c>
      <c r="T866" s="81"/>
      <c r="U866" s="81"/>
      <c r="V866" s="81"/>
    </row>
    <row r="867" spans="1:22" ht="25.5">
      <c r="A867" s="93">
        <v>191</v>
      </c>
      <c r="B867" s="178" t="s">
        <v>850</v>
      </c>
      <c r="C867" s="93">
        <v>1963</v>
      </c>
      <c r="D867" s="121"/>
      <c r="E867" s="121" t="s">
        <v>39</v>
      </c>
      <c r="F867" s="121">
        <v>4</v>
      </c>
      <c r="G867" s="177">
        <v>4</v>
      </c>
      <c r="H867" s="124">
        <v>2547.4</v>
      </c>
      <c r="I867" s="124">
        <v>2292.66</v>
      </c>
      <c r="J867" s="124">
        <v>2292.66</v>
      </c>
      <c r="K867" s="95">
        <v>134</v>
      </c>
      <c r="L867" s="161">
        <v>7628866.2624630677</v>
      </c>
      <c r="M867" s="73">
        <v>0</v>
      </c>
      <c r="N867" s="73">
        <v>0</v>
      </c>
      <c r="O867" s="73">
        <v>0</v>
      </c>
      <c r="P867" s="161">
        <v>7628866.2624630677</v>
      </c>
      <c r="Q867" s="73">
        <f t="shared" si="63"/>
        <v>3327.5174960365111</v>
      </c>
      <c r="R867" s="73">
        <v>7142</v>
      </c>
      <c r="S867" s="170" t="s">
        <v>458</v>
      </c>
      <c r="T867" s="81"/>
      <c r="U867" s="81"/>
      <c r="V867" s="81"/>
    </row>
    <row r="868" spans="1:22" ht="25.5">
      <c r="A868" s="93">
        <v>192</v>
      </c>
      <c r="B868" s="178" t="s">
        <v>828</v>
      </c>
      <c r="C868" s="93">
        <v>1962</v>
      </c>
      <c r="D868" s="121">
        <v>2005</v>
      </c>
      <c r="E868" s="121" t="s">
        <v>39</v>
      </c>
      <c r="F868" s="121">
        <v>4</v>
      </c>
      <c r="G868" s="177">
        <v>2</v>
      </c>
      <c r="H868" s="124">
        <v>1256.3</v>
      </c>
      <c r="I868" s="124">
        <v>1130.67</v>
      </c>
      <c r="J868" s="124">
        <v>1130.67</v>
      </c>
      <c r="K868" s="95">
        <v>59</v>
      </c>
      <c r="L868" s="161">
        <v>3762324.2072436023</v>
      </c>
      <c r="M868" s="73">
        <v>0</v>
      </c>
      <c r="N868" s="73">
        <v>0</v>
      </c>
      <c r="O868" s="73">
        <v>0</v>
      </c>
      <c r="P868" s="161">
        <v>3762324.2072436023</v>
      </c>
      <c r="Q868" s="73">
        <f t="shared" si="63"/>
        <v>3327.5174960365111</v>
      </c>
      <c r="R868" s="73">
        <v>7142</v>
      </c>
      <c r="S868" s="170" t="s">
        <v>458</v>
      </c>
      <c r="T868" s="81"/>
      <c r="U868" s="81"/>
      <c r="V868" s="81"/>
    </row>
    <row r="869" spans="1:22" ht="25.5">
      <c r="A869" s="93">
        <v>193</v>
      </c>
      <c r="B869" s="178" t="s">
        <v>919</v>
      </c>
      <c r="C869" s="121">
        <v>1957</v>
      </c>
      <c r="D869" s="174"/>
      <c r="E869" s="121" t="s">
        <v>39</v>
      </c>
      <c r="F869" s="121">
        <v>2</v>
      </c>
      <c r="G869" s="121">
        <v>2</v>
      </c>
      <c r="H869" s="124">
        <v>528.1</v>
      </c>
      <c r="I869" s="124">
        <v>475.29</v>
      </c>
      <c r="J869" s="124">
        <v>475.29</v>
      </c>
      <c r="K869" s="122">
        <v>34</v>
      </c>
      <c r="L869" s="161">
        <v>1712860.8332899259</v>
      </c>
      <c r="M869" s="73">
        <v>0</v>
      </c>
      <c r="N869" s="73">
        <v>0</v>
      </c>
      <c r="O869" s="73">
        <v>0</v>
      </c>
      <c r="P869" s="161">
        <v>1712860.8332899259</v>
      </c>
      <c r="Q869" s="73">
        <f t="shared" si="63"/>
        <v>3603.8225784046076</v>
      </c>
      <c r="R869" s="73">
        <v>9981</v>
      </c>
      <c r="S869" s="170" t="s">
        <v>458</v>
      </c>
      <c r="T869" s="81"/>
      <c r="U869" s="81"/>
      <c r="V869" s="81"/>
    </row>
    <row r="870" spans="1:22" ht="25.5">
      <c r="A870" s="93">
        <v>194</v>
      </c>
      <c r="B870" s="178" t="s">
        <v>925</v>
      </c>
      <c r="C870" s="121">
        <v>1963</v>
      </c>
      <c r="D870" s="174"/>
      <c r="E870" s="121" t="s">
        <v>39</v>
      </c>
      <c r="F870" s="121">
        <v>2</v>
      </c>
      <c r="G870" s="121">
        <v>1</v>
      </c>
      <c r="H870" s="124">
        <v>461.34</v>
      </c>
      <c r="I870" s="187">
        <v>419.39989000000003</v>
      </c>
      <c r="J870" s="187">
        <v>419.39989000000003</v>
      </c>
      <c r="K870" s="122">
        <v>19</v>
      </c>
      <c r="L870" s="161">
        <v>177630.95181103999</v>
      </c>
      <c r="M870" s="73">
        <v>0</v>
      </c>
      <c r="N870" s="73">
        <v>0</v>
      </c>
      <c r="O870" s="73">
        <v>0</v>
      </c>
      <c r="P870" s="161">
        <v>177630.95181103999</v>
      </c>
      <c r="Q870" s="73">
        <f t="shared" si="63"/>
        <v>423.53599999999994</v>
      </c>
      <c r="R870" s="73">
        <v>976</v>
      </c>
      <c r="S870" s="170" t="s">
        <v>458</v>
      </c>
      <c r="T870" s="81"/>
      <c r="U870" s="81"/>
      <c r="V870" s="81"/>
    </row>
    <row r="871" spans="1:22" ht="25.5">
      <c r="A871" s="93">
        <v>195</v>
      </c>
      <c r="B871" s="178" t="s">
        <v>829</v>
      </c>
      <c r="C871" s="93">
        <v>1962</v>
      </c>
      <c r="D871" s="121"/>
      <c r="E871" s="121" t="s">
        <v>39</v>
      </c>
      <c r="F871" s="121">
        <v>5</v>
      </c>
      <c r="G871" s="177">
        <v>3</v>
      </c>
      <c r="H871" s="124">
        <v>553.79999999999995</v>
      </c>
      <c r="I871" s="124">
        <v>498.42</v>
      </c>
      <c r="J871" s="124">
        <v>498.42</v>
      </c>
      <c r="K871" s="95">
        <v>164</v>
      </c>
      <c r="L871" s="161">
        <v>602507.83531801775</v>
      </c>
      <c r="M871" s="73">
        <v>0</v>
      </c>
      <c r="N871" s="73">
        <v>0</v>
      </c>
      <c r="O871" s="73">
        <v>0</v>
      </c>
      <c r="P871" s="161">
        <v>602507.83531801775</v>
      </c>
      <c r="Q871" s="73">
        <f t="shared" si="63"/>
        <v>1208.8355911039239</v>
      </c>
      <c r="R871" s="73">
        <v>2564</v>
      </c>
      <c r="S871" s="170" t="s">
        <v>458</v>
      </c>
      <c r="T871" s="81"/>
      <c r="U871" s="81"/>
      <c r="V871" s="81"/>
    </row>
    <row r="872" spans="1:22" ht="25.5">
      <c r="A872" s="93">
        <v>196</v>
      </c>
      <c r="B872" s="178" t="s">
        <v>873</v>
      </c>
      <c r="C872" s="93">
        <v>1964</v>
      </c>
      <c r="D872" s="121"/>
      <c r="E872" s="121" t="s">
        <v>39</v>
      </c>
      <c r="F872" s="121">
        <v>3</v>
      </c>
      <c r="G872" s="177">
        <v>3</v>
      </c>
      <c r="H872" s="124">
        <v>1192.8</v>
      </c>
      <c r="I872" s="124">
        <v>1073.52</v>
      </c>
      <c r="J872" s="124">
        <v>1073.52</v>
      </c>
      <c r="K872" s="95">
        <v>71</v>
      </c>
      <c r="L872" s="161">
        <v>3678141.7647681832</v>
      </c>
      <c r="M872" s="73">
        <v>0</v>
      </c>
      <c r="N872" s="73">
        <v>0</v>
      </c>
      <c r="O872" s="73">
        <v>0</v>
      </c>
      <c r="P872" s="161">
        <v>3678141.7647681832</v>
      </c>
      <c r="Q872" s="73">
        <f t="shared" si="63"/>
        <v>3426.2442849394361</v>
      </c>
      <c r="R872" s="73">
        <v>9403</v>
      </c>
      <c r="S872" s="170" t="s">
        <v>458</v>
      </c>
      <c r="T872" s="81"/>
      <c r="U872" s="81"/>
      <c r="V872" s="81"/>
    </row>
    <row r="873" spans="1:22" ht="25.5">
      <c r="A873" s="93">
        <v>197</v>
      </c>
      <c r="B873" s="178" t="s">
        <v>830</v>
      </c>
      <c r="C873" s="93">
        <v>1962</v>
      </c>
      <c r="D873" s="121">
        <v>2011</v>
      </c>
      <c r="E873" s="121" t="s">
        <v>39</v>
      </c>
      <c r="F873" s="121">
        <v>3</v>
      </c>
      <c r="G873" s="177">
        <v>2</v>
      </c>
      <c r="H873" s="124">
        <v>939</v>
      </c>
      <c r="I873" s="124">
        <v>845.1</v>
      </c>
      <c r="J873" s="124">
        <v>845.1</v>
      </c>
      <c r="K873" s="95">
        <v>47</v>
      </c>
      <c r="L873" s="161">
        <v>2968134.2463994538</v>
      </c>
      <c r="M873" s="73">
        <v>0</v>
      </c>
      <c r="N873" s="73">
        <v>0</v>
      </c>
      <c r="O873" s="73">
        <v>0</v>
      </c>
      <c r="P873" s="161">
        <v>2968134.2463994538</v>
      </c>
      <c r="Q873" s="73">
        <f t="shared" si="63"/>
        <v>3512.1692656483892</v>
      </c>
      <c r="R873" s="73">
        <v>9582</v>
      </c>
      <c r="S873" s="170" t="s">
        <v>458</v>
      </c>
      <c r="T873" s="81"/>
      <c r="U873" s="81"/>
      <c r="V873" s="81"/>
    </row>
    <row r="874" spans="1:22" ht="25.5">
      <c r="A874" s="93">
        <v>198</v>
      </c>
      <c r="B874" s="178" t="s">
        <v>851</v>
      </c>
      <c r="C874" s="93">
        <v>1963</v>
      </c>
      <c r="D874" s="121">
        <v>2003</v>
      </c>
      <c r="E874" s="121" t="s">
        <v>39</v>
      </c>
      <c r="F874" s="121">
        <v>3</v>
      </c>
      <c r="G874" s="177">
        <v>3</v>
      </c>
      <c r="H874" s="124">
        <v>1278.5999999999999</v>
      </c>
      <c r="I874" s="124">
        <v>1150.74</v>
      </c>
      <c r="J874" s="124">
        <v>1150.74</v>
      </c>
      <c r="K874" s="95">
        <v>70</v>
      </c>
      <c r="L874" s="161">
        <v>3942716.3484512065</v>
      </c>
      <c r="M874" s="73">
        <v>0</v>
      </c>
      <c r="N874" s="73">
        <v>0</v>
      </c>
      <c r="O874" s="73">
        <v>0</v>
      </c>
      <c r="P874" s="161">
        <v>3942716.3484512065</v>
      </c>
      <c r="Q874" s="73">
        <f t="shared" si="63"/>
        <v>3426.2442849394361</v>
      </c>
      <c r="R874" s="73">
        <v>9403</v>
      </c>
      <c r="S874" s="170" t="s">
        <v>458</v>
      </c>
      <c r="T874" s="81"/>
      <c r="U874" s="81"/>
      <c r="V874" s="81"/>
    </row>
    <row r="875" spans="1:22" ht="25.5">
      <c r="A875" s="93">
        <v>199</v>
      </c>
      <c r="B875" s="178" t="s">
        <v>818</v>
      </c>
      <c r="C875" s="93">
        <v>1961</v>
      </c>
      <c r="D875" s="121"/>
      <c r="E875" s="121" t="s">
        <v>39</v>
      </c>
      <c r="F875" s="121">
        <v>2</v>
      </c>
      <c r="G875" s="177">
        <v>1</v>
      </c>
      <c r="H875" s="124">
        <v>269.39999999999998</v>
      </c>
      <c r="I875" s="124">
        <v>242.46</v>
      </c>
      <c r="J875" s="124">
        <v>242.46</v>
      </c>
      <c r="K875" s="95">
        <v>25</v>
      </c>
      <c r="L875" s="161">
        <v>759338.17197398725</v>
      </c>
      <c r="M875" s="73">
        <v>0</v>
      </c>
      <c r="N875" s="73">
        <v>0</v>
      </c>
      <c r="O875" s="73">
        <v>0</v>
      </c>
      <c r="P875" s="161">
        <v>759338.17197398725</v>
      </c>
      <c r="Q875" s="73">
        <f t="shared" si="63"/>
        <v>3131.8080177100851</v>
      </c>
      <c r="R875" s="73">
        <v>8606</v>
      </c>
      <c r="S875" s="170" t="s">
        <v>458</v>
      </c>
      <c r="T875" s="81"/>
      <c r="U875" s="81"/>
      <c r="V875" s="81"/>
    </row>
    <row r="876" spans="1:22" ht="25.5">
      <c r="A876" s="93">
        <v>200</v>
      </c>
      <c r="B876" s="178" t="s">
        <v>845</v>
      </c>
      <c r="C876" s="93">
        <v>1962</v>
      </c>
      <c r="D876" s="121">
        <v>2004</v>
      </c>
      <c r="E876" s="121" t="s">
        <v>39</v>
      </c>
      <c r="F876" s="121">
        <v>2</v>
      </c>
      <c r="G876" s="177">
        <v>1</v>
      </c>
      <c r="H876" s="124">
        <v>262.89999999999998</v>
      </c>
      <c r="I876" s="124">
        <v>236.61</v>
      </c>
      <c r="J876" s="124">
        <v>236.61</v>
      </c>
      <c r="K876" s="95">
        <v>18</v>
      </c>
      <c r="L876" s="161">
        <v>852700.46027631417</v>
      </c>
      <c r="M876" s="73">
        <v>0</v>
      </c>
      <c r="N876" s="73">
        <v>0</v>
      </c>
      <c r="O876" s="73">
        <v>0</v>
      </c>
      <c r="P876" s="161">
        <v>852700.46027631417</v>
      </c>
      <c r="Q876" s="73">
        <f t="shared" si="63"/>
        <v>3603.8225784046072</v>
      </c>
      <c r="R876" s="73">
        <v>9981</v>
      </c>
      <c r="S876" s="170" t="s">
        <v>458</v>
      </c>
      <c r="T876" s="81"/>
      <c r="U876" s="81"/>
      <c r="V876" s="81"/>
    </row>
    <row r="877" spans="1:22">
      <c r="A877" s="93">
        <v>201</v>
      </c>
      <c r="B877" s="178" t="s">
        <v>890</v>
      </c>
      <c r="C877" s="93">
        <v>1964</v>
      </c>
      <c r="D877" s="121"/>
      <c r="E877" s="121" t="s">
        <v>92</v>
      </c>
      <c r="F877" s="121">
        <v>5</v>
      </c>
      <c r="G877" s="121">
        <v>4</v>
      </c>
      <c r="H877" s="124">
        <v>2588</v>
      </c>
      <c r="I877" s="124">
        <v>2329.1999999999998</v>
      </c>
      <c r="J877" s="124">
        <v>2329.1999999999998</v>
      </c>
      <c r="K877" s="95">
        <v>140</v>
      </c>
      <c r="L877" s="161">
        <v>6049260.4426187119</v>
      </c>
      <c r="M877" s="73">
        <v>0</v>
      </c>
      <c r="N877" s="73">
        <v>0</v>
      </c>
      <c r="O877" s="73">
        <v>0</v>
      </c>
      <c r="P877" s="161">
        <v>6049260.4426187119</v>
      </c>
      <c r="Q877" s="73">
        <f t="shared" si="63"/>
        <v>2597.140839180282</v>
      </c>
      <c r="R877" s="73">
        <v>5782</v>
      </c>
      <c r="S877" s="170" t="s">
        <v>458</v>
      </c>
      <c r="T877" s="81"/>
      <c r="U877" s="81"/>
      <c r="V877" s="81"/>
    </row>
    <row r="878" spans="1:22" ht="25.5">
      <c r="A878" s="93">
        <v>202</v>
      </c>
      <c r="B878" s="178" t="s">
        <v>866</v>
      </c>
      <c r="C878" s="93">
        <v>1963</v>
      </c>
      <c r="D878" s="121">
        <v>2007</v>
      </c>
      <c r="E878" s="121" t="s">
        <v>39</v>
      </c>
      <c r="F878" s="121">
        <v>5</v>
      </c>
      <c r="G878" s="177">
        <v>4</v>
      </c>
      <c r="H878" s="124">
        <v>3209.4</v>
      </c>
      <c r="I878" s="124">
        <v>2888.46</v>
      </c>
      <c r="J878" s="124">
        <v>2888.46</v>
      </c>
      <c r="K878" s="95">
        <v>154</v>
      </c>
      <c r="L878" s="161">
        <v>10124328.984144034</v>
      </c>
      <c r="M878" s="73">
        <v>0</v>
      </c>
      <c r="N878" s="73">
        <v>0</v>
      </c>
      <c r="O878" s="73">
        <v>0</v>
      </c>
      <c r="P878" s="161">
        <v>10124328.984144034</v>
      </c>
      <c r="Q878" s="73">
        <f t="shared" si="63"/>
        <v>3505.0957895016841</v>
      </c>
      <c r="R878" s="73">
        <v>7620</v>
      </c>
      <c r="S878" s="170" t="s">
        <v>458</v>
      </c>
      <c r="T878" s="81"/>
      <c r="U878" s="81"/>
      <c r="V878" s="81"/>
    </row>
    <row r="879" spans="1:22" ht="25.5">
      <c r="A879" s="93">
        <v>203</v>
      </c>
      <c r="B879" s="178" t="s">
        <v>867</v>
      </c>
      <c r="C879" s="93">
        <v>1963</v>
      </c>
      <c r="D879" s="121">
        <v>2006</v>
      </c>
      <c r="E879" s="121" t="s">
        <v>39</v>
      </c>
      <c r="F879" s="121">
        <v>5</v>
      </c>
      <c r="G879" s="177">
        <v>4</v>
      </c>
      <c r="H879" s="124">
        <v>3226</v>
      </c>
      <c r="I879" s="124">
        <v>2903.4</v>
      </c>
      <c r="J879" s="124">
        <v>2903.4</v>
      </c>
      <c r="K879" s="95">
        <v>148</v>
      </c>
      <c r="L879" s="161">
        <v>10176695.11523919</v>
      </c>
      <c r="M879" s="73">
        <v>0</v>
      </c>
      <c r="N879" s="73">
        <v>0</v>
      </c>
      <c r="O879" s="73">
        <v>0</v>
      </c>
      <c r="P879" s="161">
        <v>10176695.11523919</v>
      </c>
      <c r="Q879" s="73">
        <f t="shared" si="63"/>
        <v>3505.0957895016841</v>
      </c>
      <c r="R879" s="73">
        <v>7620</v>
      </c>
      <c r="S879" s="170" t="s">
        <v>458</v>
      </c>
      <c r="T879" s="81"/>
      <c r="U879" s="81"/>
      <c r="V879" s="81"/>
    </row>
    <row r="880" spans="1:22" ht="25.5">
      <c r="A880" s="93">
        <v>204</v>
      </c>
      <c r="B880" s="178" t="s">
        <v>868</v>
      </c>
      <c r="C880" s="93">
        <v>1963</v>
      </c>
      <c r="D880" s="121">
        <v>2003</v>
      </c>
      <c r="E880" s="121" t="s">
        <v>39</v>
      </c>
      <c r="F880" s="121">
        <v>5</v>
      </c>
      <c r="G880" s="177">
        <v>3</v>
      </c>
      <c r="H880" s="124">
        <v>2549.3000000000002</v>
      </c>
      <c r="I880" s="124">
        <v>2294.37</v>
      </c>
      <c r="J880" s="124">
        <v>2294.37</v>
      </c>
      <c r="K880" s="95">
        <v>134</v>
      </c>
      <c r="L880" s="161">
        <v>8041986.6265589772</v>
      </c>
      <c r="M880" s="73">
        <v>0</v>
      </c>
      <c r="N880" s="73">
        <v>0</v>
      </c>
      <c r="O880" s="73">
        <v>0</v>
      </c>
      <c r="P880" s="161">
        <v>8041986.6265589772</v>
      </c>
      <c r="Q880" s="73">
        <f t="shared" si="63"/>
        <v>3505.0957895016836</v>
      </c>
      <c r="R880" s="73">
        <v>7620</v>
      </c>
      <c r="S880" s="170" t="s">
        <v>458</v>
      </c>
      <c r="T880" s="81"/>
      <c r="U880" s="81"/>
      <c r="V880" s="81"/>
    </row>
    <row r="881" spans="1:22" ht="25.5">
      <c r="A881" s="93">
        <v>205</v>
      </c>
      <c r="B881" s="178" t="s">
        <v>874</v>
      </c>
      <c r="C881" s="93">
        <v>1964</v>
      </c>
      <c r="D881" s="121"/>
      <c r="E881" s="121" t="s">
        <v>39</v>
      </c>
      <c r="F881" s="121">
        <v>5</v>
      </c>
      <c r="G881" s="177">
        <v>4</v>
      </c>
      <c r="H881" s="124">
        <v>3558.7</v>
      </c>
      <c r="I881" s="124">
        <v>3202.83</v>
      </c>
      <c r="J881" s="124">
        <v>3202.83</v>
      </c>
      <c r="K881" s="95">
        <v>174</v>
      </c>
      <c r="L881" s="161">
        <v>11226225.947489679</v>
      </c>
      <c r="M881" s="73">
        <v>0</v>
      </c>
      <c r="N881" s="73">
        <v>0</v>
      </c>
      <c r="O881" s="73">
        <v>0</v>
      </c>
      <c r="P881" s="161">
        <v>11226225.947489679</v>
      </c>
      <c r="Q881" s="73">
        <f t="shared" si="63"/>
        <v>3505.0957895016841</v>
      </c>
      <c r="R881" s="73">
        <v>7620</v>
      </c>
      <c r="S881" s="170" t="s">
        <v>458</v>
      </c>
      <c r="T881" s="81"/>
      <c r="U881" s="81"/>
      <c r="V881" s="81"/>
    </row>
    <row r="882" spans="1:22" ht="25.5">
      <c r="A882" s="93">
        <v>206</v>
      </c>
      <c r="B882" s="178" t="s">
        <v>875</v>
      </c>
      <c r="C882" s="93">
        <v>1964</v>
      </c>
      <c r="D882" s="121"/>
      <c r="E882" s="121" t="s">
        <v>39</v>
      </c>
      <c r="F882" s="121">
        <v>5</v>
      </c>
      <c r="G882" s="177">
        <v>4</v>
      </c>
      <c r="H882" s="124">
        <v>3503.8</v>
      </c>
      <c r="I882" s="124">
        <v>3153.42</v>
      </c>
      <c r="J882" s="124">
        <v>3153.42</v>
      </c>
      <c r="K882" s="95">
        <v>162</v>
      </c>
      <c r="L882" s="161">
        <v>8202159.2741421331</v>
      </c>
      <c r="M882" s="73">
        <v>0</v>
      </c>
      <c r="N882" s="73">
        <v>0</v>
      </c>
      <c r="O882" s="73">
        <v>0</v>
      </c>
      <c r="P882" s="161">
        <v>8202159.2741421331</v>
      </c>
      <c r="Q882" s="73">
        <f t="shared" si="63"/>
        <v>2601.0361049724215</v>
      </c>
      <c r="R882" s="73">
        <v>5526</v>
      </c>
      <c r="S882" s="170" t="s">
        <v>458</v>
      </c>
      <c r="T882" s="81"/>
      <c r="U882" s="81"/>
      <c r="V882" s="81"/>
    </row>
    <row r="883" spans="1:22" ht="25.5">
      <c r="A883" s="93">
        <v>207</v>
      </c>
      <c r="B883" s="178" t="s">
        <v>852</v>
      </c>
      <c r="C883" s="93">
        <v>1963</v>
      </c>
      <c r="D883" s="121">
        <v>2006</v>
      </c>
      <c r="E883" s="121" t="s">
        <v>39</v>
      </c>
      <c r="F883" s="121">
        <v>5</v>
      </c>
      <c r="G883" s="177">
        <v>4</v>
      </c>
      <c r="H883" s="124">
        <v>3570</v>
      </c>
      <c r="I883" s="124">
        <v>3213</v>
      </c>
      <c r="J883" s="124">
        <v>3213</v>
      </c>
      <c r="K883" s="95">
        <v>167</v>
      </c>
      <c r="L883" s="161">
        <v>11261872.771668911</v>
      </c>
      <c r="M883" s="73">
        <v>0</v>
      </c>
      <c r="N883" s="73">
        <v>0</v>
      </c>
      <c r="O883" s="73">
        <v>0</v>
      </c>
      <c r="P883" s="161">
        <v>11261872.771668911</v>
      </c>
      <c r="Q883" s="73">
        <f t="shared" si="63"/>
        <v>3505.0957895016841</v>
      </c>
      <c r="R883" s="73">
        <v>7620</v>
      </c>
      <c r="S883" s="170" t="s">
        <v>458</v>
      </c>
      <c r="T883" s="81"/>
      <c r="U883" s="81"/>
      <c r="V883" s="81"/>
    </row>
    <row r="884" spans="1:22" ht="25.5">
      <c r="A884" s="93">
        <v>208</v>
      </c>
      <c r="B884" s="178" t="s">
        <v>853</v>
      </c>
      <c r="C884" s="93">
        <v>1963</v>
      </c>
      <c r="D884" s="121"/>
      <c r="E884" s="121" t="s">
        <v>39</v>
      </c>
      <c r="F884" s="121">
        <v>5</v>
      </c>
      <c r="G884" s="177">
        <v>4</v>
      </c>
      <c r="H884" s="124">
        <v>3586.2</v>
      </c>
      <c r="I884" s="124">
        <v>3227.58</v>
      </c>
      <c r="J884" s="124">
        <v>3227.58</v>
      </c>
      <c r="K884" s="95">
        <v>195</v>
      </c>
      <c r="L884" s="161">
        <v>11312977.068279844</v>
      </c>
      <c r="M884" s="73">
        <v>0</v>
      </c>
      <c r="N884" s="73">
        <v>0</v>
      </c>
      <c r="O884" s="73">
        <v>0</v>
      </c>
      <c r="P884" s="161">
        <v>11312977.068279844</v>
      </c>
      <c r="Q884" s="73">
        <f t="shared" si="63"/>
        <v>3505.0957895016836</v>
      </c>
      <c r="R884" s="73">
        <v>7620</v>
      </c>
      <c r="S884" s="170" t="s">
        <v>458</v>
      </c>
      <c r="T884" s="81"/>
      <c r="U884" s="81"/>
      <c r="V884" s="81"/>
    </row>
    <row r="885" spans="1:22" ht="25.5">
      <c r="A885" s="93">
        <v>209</v>
      </c>
      <c r="B885" s="178" t="s">
        <v>854</v>
      </c>
      <c r="C885" s="93">
        <v>1963</v>
      </c>
      <c r="D885" s="121"/>
      <c r="E885" s="121" t="s">
        <v>39</v>
      </c>
      <c r="F885" s="121">
        <v>5</v>
      </c>
      <c r="G885" s="177">
        <v>3</v>
      </c>
      <c r="H885" s="124">
        <v>2617</v>
      </c>
      <c r="I885" s="124">
        <v>2355.3000000000002</v>
      </c>
      <c r="J885" s="124">
        <v>2355.3000000000002</v>
      </c>
      <c r="K885" s="95">
        <v>126</v>
      </c>
      <c r="L885" s="161">
        <v>8255552.1130133169</v>
      </c>
      <c r="M885" s="73">
        <v>0</v>
      </c>
      <c r="N885" s="73">
        <v>0</v>
      </c>
      <c r="O885" s="73">
        <v>0</v>
      </c>
      <c r="P885" s="161">
        <v>8255552.1130133169</v>
      </c>
      <c r="Q885" s="73">
        <f t="shared" si="63"/>
        <v>3505.0957895016841</v>
      </c>
      <c r="R885" s="73">
        <v>7620</v>
      </c>
      <c r="S885" s="170" t="s">
        <v>458</v>
      </c>
      <c r="T885" s="81"/>
      <c r="U885" s="81"/>
      <c r="V885" s="81"/>
    </row>
    <row r="886" spans="1:22" ht="25.5">
      <c r="A886" s="93">
        <v>210</v>
      </c>
      <c r="B886" s="178" t="s">
        <v>855</v>
      </c>
      <c r="C886" s="93">
        <v>1963</v>
      </c>
      <c r="D886" s="121"/>
      <c r="E886" s="121" t="s">
        <v>39</v>
      </c>
      <c r="F886" s="121">
        <v>5</v>
      </c>
      <c r="G886" s="177">
        <v>3</v>
      </c>
      <c r="H886" s="124">
        <v>2590.3000000000002</v>
      </c>
      <c r="I886" s="124">
        <v>2331.27</v>
      </c>
      <c r="J886" s="124">
        <v>2331.27</v>
      </c>
      <c r="K886" s="95">
        <v>132</v>
      </c>
      <c r="L886" s="161">
        <v>5822372.0587789612</v>
      </c>
      <c r="M886" s="73">
        <v>0</v>
      </c>
      <c r="N886" s="73">
        <v>0</v>
      </c>
      <c r="O886" s="73">
        <v>0</v>
      </c>
      <c r="P886" s="161">
        <v>5822372.0587789612</v>
      </c>
      <c r="Q886" s="73">
        <f t="shared" si="63"/>
        <v>2497.5108240482491</v>
      </c>
      <c r="R886" s="73">
        <v>5171</v>
      </c>
      <c r="S886" s="170" t="s">
        <v>458</v>
      </c>
      <c r="T886" s="81"/>
      <c r="U886" s="81"/>
      <c r="V886" s="81"/>
    </row>
    <row r="887" spans="1:22" ht="25.5">
      <c r="A887" s="93">
        <v>211</v>
      </c>
      <c r="B887" s="178" t="s">
        <v>856</v>
      </c>
      <c r="C887" s="93">
        <v>1963</v>
      </c>
      <c r="D887" s="121">
        <v>2005</v>
      </c>
      <c r="E887" s="121" t="s">
        <v>39</v>
      </c>
      <c r="F887" s="121">
        <v>4</v>
      </c>
      <c r="G887" s="177">
        <v>3</v>
      </c>
      <c r="H887" s="124">
        <v>1489.5</v>
      </c>
      <c r="I887" s="124">
        <v>1340.55</v>
      </c>
      <c r="J887" s="124">
        <v>1340.55</v>
      </c>
      <c r="K887" s="95">
        <v>170</v>
      </c>
      <c r="L887" s="161">
        <v>3371611.6606164826</v>
      </c>
      <c r="M887" s="73">
        <v>0</v>
      </c>
      <c r="N887" s="73">
        <v>0</v>
      </c>
      <c r="O887" s="73">
        <v>0</v>
      </c>
      <c r="P887" s="161">
        <v>3371611.6606164826</v>
      </c>
      <c r="Q887" s="73">
        <f t="shared" si="63"/>
        <v>2515.0957895016841</v>
      </c>
      <c r="R887" s="73">
        <v>6630</v>
      </c>
      <c r="S887" s="170" t="s">
        <v>458</v>
      </c>
      <c r="T887" s="81"/>
      <c r="U887" s="81"/>
      <c r="V887" s="81"/>
    </row>
    <row r="888" spans="1:22" ht="25.5">
      <c r="A888" s="93">
        <v>212</v>
      </c>
      <c r="B888" s="178" t="s">
        <v>876</v>
      </c>
      <c r="C888" s="93">
        <v>1964</v>
      </c>
      <c r="D888" s="121">
        <v>2013</v>
      </c>
      <c r="E888" s="121" t="s">
        <v>39</v>
      </c>
      <c r="F888" s="121">
        <v>5</v>
      </c>
      <c r="G888" s="177">
        <v>4</v>
      </c>
      <c r="H888" s="124">
        <v>3440.6</v>
      </c>
      <c r="I888" s="124">
        <v>3193.6</v>
      </c>
      <c r="J888" s="124">
        <v>3193.6</v>
      </c>
      <c r="K888" s="95">
        <v>172</v>
      </c>
      <c r="L888" s="161">
        <v>2899644.9293464296</v>
      </c>
      <c r="M888" s="73">
        <v>0</v>
      </c>
      <c r="N888" s="73">
        <v>0</v>
      </c>
      <c r="O888" s="73">
        <v>0</v>
      </c>
      <c r="P888" s="161">
        <v>2899644.9293464296</v>
      </c>
      <c r="Q888" s="73">
        <f t="shared" si="63"/>
        <v>907.95495032140207</v>
      </c>
      <c r="R888" s="73">
        <v>1838</v>
      </c>
      <c r="S888" s="170" t="s">
        <v>458</v>
      </c>
      <c r="T888" s="81"/>
      <c r="U888" s="81"/>
      <c r="V888" s="81"/>
    </row>
    <row r="889" spans="1:22" ht="25.5">
      <c r="A889" s="93">
        <v>213</v>
      </c>
      <c r="B889" s="178" t="s">
        <v>926</v>
      </c>
      <c r="C889" s="121">
        <v>1955</v>
      </c>
      <c r="D889" s="121"/>
      <c r="E889" s="121" t="s">
        <v>39</v>
      </c>
      <c r="F889" s="121">
        <v>4</v>
      </c>
      <c r="G889" s="121">
        <v>3</v>
      </c>
      <c r="H889" s="124">
        <v>2286.8200000000002</v>
      </c>
      <c r="I889" s="124">
        <v>2012.4</v>
      </c>
      <c r="J889" s="124">
        <v>2012.4</v>
      </c>
      <c r="K889" s="122">
        <v>102</v>
      </c>
      <c r="L889" s="161">
        <v>852323.84640000004</v>
      </c>
      <c r="M889" s="73">
        <v>0</v>
      </c>
      <c r="N889" s="73">
        <v>0</v>
      </c>
      <c r="O889" s="73">
        <v>0</v>
      </c>
      <c r="P889" s="161">
        <v>852323.84640000004</v>
      </c>
      <c r="Q889" s="73">
        <f t="shared" si="63"/>
        <v>423.536</v>
      </c>
      <c r="R889" s="73">
        <v>844</v>
      </c>
      <c r="S889" s="170" t="s">
        <v>458</v>
      </c>
      <c r="T889" s="81"/>
      <c r="U889" s="81"/>
      <c r="V889" s="81"/>
    </row>
    <row r="890" spans="1:22" ht="25.5">
      <c r="A890" s="93">
        <v>214</v>
      </c>
      <c r="B890" s="178" t="s">
        <v>387</v>
      </c>
      <c r="C890" s="93">
        <v>1969</v>
      </c>
      <c r="D890" s="121">
        <v>2006</v>
      </c>
      <c r="E890" s="121" t="s">
        <v>39</v>
      </c>
      <c r="F890" s="121">
        <v>2</v>
      </c>
      <c r="G890" s="121">
        <v>2</v>
      </c>
      <c r="H890" s="124">
        <v>679.5</v>
      </c>
      <c r="I890" s="124">
        <v>606.6</v>
      </c>
      <c r="J890" s="124">
        <v>606.6</v>
      </c>
      <c r="K890" s="95">
        <v>34</v>
      </c>
      <c r="L890" s="161">
        <v>1041034.81</v>
      </c>
      <c r="M890" s="73">
        <v>0</v>
      </c>
      <c r="N890" s="73">
        <v>0</v>
      </c>
      <c r="O890" s="73">
        <v>0</v>
      </c>
      <c r="P890" s="161">
        <v>1041034.81</v>
      </c>
      <c r="Q890" s="73">
        <f t="shared" si="63"/>
        <v>1716.1800362677218</v>
      </c>
      <c r="R890" s="73">
        <v>2707</v>
      </c>
      <c r="S890" s="170" t="s">
        <v>458</v>
      </c>
      <c r="T890" s="81"/>
      <c r="U890" s="81"/>
      <c r="V890" s="81"/>
    </row>
    <row r="891" spans="1:22" ht="25.5">
      <c r="A891" s="93">
        <v>215</v>
      </c>
      <c r="B891" s="178" t="s">
        <v>831</v>
      </c>
      <c r="C891" s="93">
        <v>1962</v>
      </c>
      <c r="D891" s="121"/>
      <c r="E891" s="121" t="s">
        <v>39</v>
      </c>
      <c r="F891" s="121">
        <v>5</v>
      </c>
      <c r="G891" s="177">
        <v>6</v>
      </c>
      <c r="H891" s="124">
        <v>5353.25</v>
      </c>
      <c r="I891" s="124">
        <v>4991.6499999999996</v>
      </c>
      <c r="J891" s="124">
        <v>4991.6499999999996</v>
      </c>
      <c r="K891" s="95">
        <v>199</v>
      </c>
      <c r="L891" s="161">
        <v>17698619.962319411</v>
      </c>
      <c r="M891" s="73">
        <v>0</v>
      </c>
      <c r="N891" s="73">
        <v>0</v>
      </c>
      <c r="O891" s="73">
        <v>0</v>
      </c>
      <c r="P891" s="161">
        <v>17698619.962319411</v>
      </c>
      <c r="Q891" s="73">
        <f t="shared" si="63"/>
        <v>3545.6452199812511</v>
      </c>
      <c r="R891" s="73">
        <v>7539</v>
      </c>
      <c r="S891" s="170" t="s">
        <v>458</v>
      </c>
      <c r="T891" s="81"/>
      <c r="U891" s="81"/>
      <c r="V891" s="81"/>
    </row>
    <row r="892" spans="1:22" ht="25.5">
      <c r="A892" s="93">
        <v>216</v>
      </c>
      <c r="B892" s="178" t="s">
        <v>877</v>
      </c>
      <c r="C892" s="93">
        <v>1964</v>
      </c>
      <c r="D892" s="121"/>
      <c r="E892" s="121" t="s">
        <v>39</v>
      </c>
      <c r="F892" s="121">
        <v>5</v>
      </c>
      <c r="G892" s="177">
        <v>4</v>
      </c>
      <c r="H892" s="124">
        <v>3860.7</v>
      </c>
      <c r="I892" s="124">
        <v>3614.7</v>
      </c>
      <c r="J892" s="124">
        <v>3614.7</v>
      </c>
      <c r="K892" s="95">
        <v>130</v>
      </c>
      <c r="L892" s="161">
        <v>12505850.748897571</v>
      </c>
      <c r="M892" s="73">
        <v>0</v>
      </c>
      <c r="N892" s="73">
        <v>0</v>
      </c>
      <c r="O892" s="73">
        <v>0</v>
      </c>
      <c r="P892" s="161">
        <v>12505850.748897571</v>
      </c>
      <c r="Q892" s="73">
        <f t="shared" si="63"/>
        <v>3459.720239272297</v>
      </c>
      <c r="R892" s="73">
        <v>7412</v>
      </c>
      <c r="S892" s="170" t="s">
        <v>458</v>
      </c>
      <c r="T892" s="81"/>
      <c r="U892" s="81"/>
      <c r="V892" s="81"/>
    </row>
    <row r="893" spans="1:22" ht="25.5">
      <c r="A893" s="93">
        <v>217</v>
      </c>
      <c r="B893" s="178" t="s">
        <v>390</v>
      </c>
      <c r="C893" s="93">
        <v>1953</v>
      </c>
      <c r="D893" s="121"/>
      <c r="E893" s="121" t="s">
        <v>39</v>
      </c>
      <c r="F893" s="121">
        <v>2</v>
      </c>
      <c r="G893" s="121">
        <v>2</v>
      </c>
      <c r="H893" s="124">
        <v>685.6</v>
      </c>
      <c r="I893" s="124">
        <v>626.1</v>
      </c>
      <c r="J893" s="124">
        <v>626.1</v>
      </c>
      <c r="K893" s="95">
        <v>23</v>
      </c>
      <c r="L893" s="161">
        <v>1074500.2999999998</v>
      </c>
      <c r="M893" s="73">
        <v>0</v>
      </c>
      <c r="N893" s="73">
        <v>0</v>
      </c>
      <c r="O893" s="73">
        <v>0</v>
      </c>
      <c r="P893" s="161">
        <v>1074500.2999999998</v>
      </c>
      <c r="Q893" s="73">
        <f t="shared" si="63"/>
        <v>1716.1800031943776</v>
      </c>
      <c r="R893" s="73">
        <v>2707</v>
      </c>
      <c r="S893" s="170" t="s">
        <v>458</v>
      </c>
      <c r="T893" s="81"/>
      <c r="U893" s="81"/>
      <c r="V893" s="81"/>
    </row>
    <row r="894" spans="1:22" ht="25.5">
      <c r="A894" s="93">
        <v>218</v>
      </c>
      <c r="B894" s="178" t="s">
        <v>857</v>
      </c>
      <c r="C894" s="93">
        <v>1963</v>
      </c>
      <c r="D894" s="121">
        <v>2006</v>
      </c>
      <c r="E894" s="121" t="s">
        <v>39</v>
      </c>
      <c r="F894" s="121">
        <v>5</v>
      </c>
      <c r="G894" s="177">
        <v>6</v>
      </c>
      <c r="H894" s="124">
        <v>4127</v>
      </c>
      <c r="I894" s="124">
        <v>3714.3</v>
      </c>
      <c r="J894" s="124">
        <v>3714.3</v>
      </c>
      <c r="K894" s="95">
        <v>211</v>
      </c>
      <c r="L894" s="161">
        <v>11265773.608158439</v>
      </c>
      <c r="M894" s="73">
        <v>0</v>
      </c>
      <c r="N894" s="73">
        <v>0</v>
      </c>
      <c r="O894" s="73">
        <v>0</v>
      </c>
      <c r="P894" s="161">
        <v>11265773.608158439</v>
      </c>
      <c r="Q894" s="73">
        <f t="shared" si="63"/>
        <v>3033.0812288071611</v>
      </c>
      <c r="R894" s="73">
        <v>6425</v>
      </c>
      <c r="S894" s="170" t="s">
        <v>458</v>
      </c>
      <c r="T894" s="81"/>
      <c r="U894" s="81"/>
      <c r="V894" s="81"/>
    </row>
    <row r="895" spans="1:22" ht="25.5">
      <c r="A895" s="93">
        <v>219</v>
      </c>
      <c r="B895" s="178" t="s">
        <v>832</v>
      </c>
      <c r="C895" s="93">
        <v>1962</v>
      </c>
      <c r="D895" s="121">
        <v>2005</v>
      </c>
      <c r="E895" s="121" t="s">
        <v>39</v>
      </c>
      <c r="F895" s="121">
        <v>5</v>
      </c>
      <c r="G895" s="177">
        <v>4</v>
      </c>
      <c r="H895" s="124">
        <v>3122</v>
      </c>
      <c r="I895" s="124">
        <v>2809.8</v>
      </c>
      <c r="J895" s="124">
        <v>2809.8</v>
      </c>
      <c r="K895" s="95">
        <v>160</v>
      </c>
      <c r="L895" s="161">
        <v>7258937.9242067905</v>
      </c>
      <c r="M895" s="73">
        <v>0</v>
      </c>
      <c r="N895" s="73">
        <v>0</v>
      </c>
      <c r="O895" s="73">
        <v>0</v>
      </c>
      <c r="P895" s="161">
        <v>7258937.9242067905</v>
      </c>
      <c r="Q895" s="73">
        <f t="shared" si="63"/>
        <v>2583.4358047572032</v>
      </c>
      <c r="R895" s="73">
        <v>5298</v>
      </c>
      <c r="S895" s="170" t="s">
        <v>458</v>
      </c>
      <c r="T895" s="81"/>
      <c r="U895" s="81"/>
      <c r="V895" s="81"/>
    </row>
    <row r="896" spans="1:22" ht="25.5">
      <c r="A896" s="93">
        <v>220</v>
      </c>
      <c r="B896" s="178" t="s">
        <v>833</v>
      </c>
      <c r="C896" s="93">
        <v>1962</v>
      </c>
      <c r="D896" s="121">
        <v>2008</v>
      </c>
      <c r="E896" s="121" t="s">
        <v>39</v>
      </c>
      <c r="F896" s="121">
        <v>5</v>
      </c>
      <c r="G896" s="177">
        <v>4</v>
      </c>
      <c r="H896" s="124">
        <v>3151</v>
      </c>
      <c r="I896" s="124">
        <v>2835.9</v>
      </c>
      <c r="J896" s="124">
        <v>2835.9</v>
      </c>
      <c r="K896" s="95">
        <v>161</v>
      </c>
      <c r="L896" s="161">
        <v>10183775.802240347</v>
      </c>
      <c r="M896" s="73">
        <v>0</v>
      </c>
      <c r="N896" s="73">
        <v>0</v>
      </c>
      <c r="O896" s="73">
        <v>0</v>
      </c>
      <c r="P896" s="161">
        <v>10183775.802240347</v>
      </c>
      <c r="Q896" s="73">
        <f t="shared" si="63"/>
        <v>3591.0207702106377</v>
      </c>
      <c r="R896" s="73">
        <v>7747</v>
      </c>
      <c r="S896" s="170" t="s">
        <v>458</v>
      </c>
      <c r="T896" s="81"/>
      <c r="U896" s="81"/>
      <c r="V896" s="81"/>
    </row>
    <row r="897" spans="1:22" ht="25.5">
      <c r="A897" s="93">
        <v>221</v>
      </c>
      <c r="B897" s="178" t="s">
        <v>928</v>
      </c>
      <c r="C897" s="121">
        <v>1948</v>
      </c>
      <c r="D897" s="180">
        <v>2015</v>
      </c>
      <c r="E897" s="121" t="s">
        <v>39</v>
      </c>
      <c r="F897" s="121">
        <v>2</v>
      </c>
      <c r="G897" s="121">
        <v>2</v>
      </c>
      <c r="H897" s="124">
        <v>982</v>
      </c>
      <c r="I897" s="124">
        <v>883.8</v>
      </c>
      <c r="J897" s="124">
        <v>883.8</v>
      </c>
      <c r="K897" s="122">
        <v>113</v>
      </c>
      <c r="L897" s="161">
        <v>363418.56</v>
      </c>
      <c r="M897" s="73">
        <v>0</v>
      </c>
      <c r="N897" s="73">
        <v>0</v>
      </c>
      <c r="O897" s="73">
        <v>0</v>
      </c>
      <c r="P897" s="161">
        <v>363418.56</v>
      </c>
      <c r="Q897" s="73">
        <f t="shared" si="63"/>
        <v>411.20000000000005</v>
      </c>
      <c r="R897" s="73">
        <v>797</v>
      </c>
      <c r="S897" s="170" t="s">
        <v>458</v>
      </c>
      <c r="T897" s="81"/>
      <c r="U897" s="81"/>
      <c r="V897" s="81"/>
    </row>
    <row r="898" spans="1:22" ht="25.5">
      <c r="A898" s="93">
        <v>222</v>
      </c>
      <c r="B898" s="178" t="s">
        <v>858</v>
      </c>
      <c r="C898" s="93">
        <v>1963</v>
      </c>
      <c r="D898" s="121">
        <v>2012</v>
      </c>
      <c r="E898" s="121" t="s">
        <v>39</v>
      </c>
      <c r="F898" s="121">
        <v>5</v>
      </c>
      <c r="G898" s="177">
        <v>3</v>
      </c>
      <c r="H898" s="124">
        <v>2693.4</v>
      </c>
      <c r="I898" s="124">
        <v>2506.6999999999998</v>
      </c>
      <c r="J898" s="124">
        <v>2506.6999999999998</v>
      </c>
      <c r="K898" s="95">
        <v>122</v>
      </c>
      <c r="L898" s="161">
        <v>8672480.7237838656</v>
      </c>
      <c r="M898" s="73">
        <v>0</v>
      </c>
      <c r="N898" s="73">
        <v>0</v>
      </c>
      <c r="O898" s="73">
        <v>0</v>
      </c>
      <c r="P898" s="161">
        <v>8672480.7237838656</v>
      </c>
      <c r="Q898" s="73">
        <f t="shared" si="63"/>
        <v>3459.7202392722966</v>
      </c>
      <c r="R898" s="73">
        <v>7412</v>
      </c>
      <c r="S898" s="170" t="s">
        <v>458</v>
      </c>
      <c r="T898" s="81"/>
      <c r="U898" s="81"/>
      <c r="V898" s="81"/>
    </row>
    <row r="899" spans="1:22" ht="25.5">
      <c r="A899" s="93">
        <v>223</v>
      </c>
      <c r="B899" s="178" t="s">
        <v>859</v>
      </c>
      <c r="C899" s="93">
        <v>1963</v>
      </c>
      <c r="D899" s="121">
        <v>1978</v>
      </c>
      <c r="E899" s="121" t="s">
        <v>39</v>
      </c>
      <c r="F899" s="121">
        <v>4</v>
      </c>
      <c r="G899" s="177">
        <v>3</v>
      </c>
      <c r="H899" s="124">
        <v>2498</v>
      </c>
      <c r="I899" s="124">
        <v>2267.3000000000002</v>
      </c>
      <c r="J899" s="124">
        <v>2267.3000000000002</v>
      </c>
      <c r="K899" s="95">
        <v>55</v>
      </c>
      <c r="L899" s="161">
        <v>9063221.7044119481</v>
      </c>
      <c r="M899" s="73">
        <v>0</v>
      </c>
      <c r="N899" s="73">
        <v>0</v>
      </c>
      <c r="O899" s="73">
        <v>0</v>
      </c>
      <c r="P899" s="161">
        <v>9063221.7044119481</v>
      </c>
      <c r="Q899" s="73">
        <f t="shared" si="63"/>
        <v>3997.3632533903528</v>
      </c>
      <c r="R899" s="73">
        <v>7890</v>
      </c>
      <c r="S899" s="170" t="s">
        <v>458</v>
      </c>
      <c r="T899" s="81"/>
      <c r="U899" s="81"/>
      <c r="V899" s="81"/>
    </row>
    <row r="900" spans="1:22" ht="25.5">
      <c r="A900" s="93">
        <v>224</v>
      </c>
      <c r="B900" s="178" t="s">
        <v>860</v>
      </c>
      <c r="C900" s="93">
        <v>1963</v>
      </c>
      <c r="D900" s="121">
        <v>2004</v>
      </c>
      <c r="E900" s="121" t="s">
        <v>39</v>
      </c>
      <c r="F900" s="121">
        <v>5</v>
      </c>
      <c r="G900" s="177">
        <v>3</v>
      </c>
      <c r="H900" s="124">
        <v>2800.5</v>
      </c>
      <c r="I900" s="124">
        <v>2619.6</v>
      </c>
      <c r="J900" s="124">
        <v>2619.6</v>
      </c>
      <c r="K900" s="95">
        <v>124</v>
      </c>
      <c r="L900" s="161">
        <v>6526666.846844364</v>
      </c>
      <c r="M900" s="73">
        <v>0</v>
      </c>
      <c r="N900" s="73">
        <v>0</v>
      </c>
      <c r="O900" s="73">
        <v>0</v>
      </c>
      <c r="P900" s="161">
        <v>6526666.846844364</v>
      </c>
      <c r="Q900" s="73">
        <f t="shared" si="63"/>
        <v>2491.4745941534447</v>
      </c>
      <c r="R900" s="73">
        <v>4545</v>
      </c>
      <c r="S900" s="170" t="s">
        <v>458</v>
      </c>
      <c r="T900" s="81"/>
      <c r="U900" s="81"/>
      <c r="V900" s="81"/>
    </row>
    <row r="901" spans="1:22" ht="25.5">
      <c r="A901" s="93">
        <v>225</v>
      </c>
      <c r="B901" s="178" t="s">
        <v>929</v>
      </c>
      <c r="C901" s="121">
        <v>1961</v>
      </c>
      <c r="D901" s="173">
        <v>2003</v>
      </c>
      <c r="E901" s="121" t="s">
        <v>39</v>
      </c>
      <c r="F901" s="121">
        <v>2</v>
      </c>
      <c r="G901" s="121">
        <v>2</v>
      </c>
      <c r="H901" s="124">
        <v>698</v>
      </c>
      <c r="I901" s="124">
        <v>643.20000000000005</v>
      </c>
      <c r="J901" s="124">
        <v>643.20000000000005</v>
      </c>
      <c r="K901" s="122">
        <v>27</v>
      </c>
      <c r="L901" s="161">
        <v>264483.84000000003</v>
      </c>
      <c r="M901" s="73">
        <v>0</v>
      </c>
      <c r="N901" s="73">
        <v>0</v>
      </c>
      <c r="O901" s="73">
        <v>0</v>
      </c>
      <c r="P901" s="161">
        <v>264483.84000000003</v>
      </c>
      <c r="Q901" s="73">
        <f t="shared" si="63"/>
        <v>411.2</v>
      </c>
      <c r="R901" s="73">
        <v>797</v>
      </c>
      <c r="S901" s="170" t="s">
        <v>458</v>
      </c>
      <c r="T901" s="81"/>
      <c r="U901" s="81"/>
      <c r="V901" s="81"/>
    </row>
    <row r="902" spans="1:22" ht="25.5">
      <c r="A902" s="93">
        <v>226</v>
      </c>
      <c r="B902" s="178" t="s">
        <v>930</v>
      </c>
      <c r="C902" s="121">
        <v>1957</v>
      </c>
      <c r="D902" s="121"/>
      <c r="E902" s="121" t="s">
        <v>39</v>
      </c>
      <c r="F902" s="121">
        <v>3</v>
      </c>
      <c r="G902" s="121">
        <v>1</v>
      </c>
      <c r="H902" s="124">
        <v>540.98</v>
      </c>
      <c r="I902" s="187">
        <v>491.8</v>
      </c>
      <c r="J902" s="187">
        <v>491.8</v>
      </c>
      <c r="K902" s="122">
        <v>27</v>
      </c>
      <c r="L902" s="161">
        <v>208295.0048</v>
      </c>
      <c r="M902" s="73">
        <v>0</v>
      </c>
      <c r="N902" s="73">
        <v>0</v>
      </c>
      <c r="O902" s="73">
        <v>0</v>
      </c>
      <c r="P902" s="161">
        <v>208295.0048</v>
      </c>
      <c r="Q902" s="73">
        <f t="shared" si="63"/>
        <v>423.536</v>
      </c>
      <c r="R902" s="73">
        <v>976</v>
      </c>
      <c r="S902" s="170" t="s">
        <v>458</v>
      </c>
      <c r="T902" s="81"/>
      <c r="U902" s="81"/>
      <c r="V902" s="81"/>
    </row>
    <row r="903" spans="1:22" ht="25.5">
      <c r="A903" s="93">
        <v>227</v>
      </c>
      <c r="B903" s="178" t="s">
        <v>878</v>
      </c>
      <c r="C903" s="93">
        <v>1964</v>
      </c>
      <c r="D903" s="121"/>
      <c r="E903" s="121" t="s">
        <v>39</v>
      </c>
      <c r="F903" s="121">
        <v>5</v>
      </c>
      <c r="G903" s="177">
        <v>3</v>
      </c>
      <c r="H903" s="124">
        <v>2897</v>
      </c>
      <c r="I903" s="124">
        <v>2607.3000000000002</v>
      </c>
      <c r="J903" s="124">
        <v>2607.3000000000002</v>
      </c>
      <c r="K903" s="95">
        <v>331</v>
      </c>
      <c r="L903" s="161">
        <v>8371152.5724206548</v>
      </c>
      <c r="M903" s="73">
        <v>0</v>
      </c>
      <c r="N903" s="73">
        <v>0</v>
      </c>
      <c r="O903" s="73">
        <v>0</v>
      </c>
      <c r="P903" s="161">
        <v>8371152.5724206548</v>
      </c>
      <c r="Q903" s="73">
        <f t="shared" si="63"/>
        <v>3210.6595222723331</v>
      </c>
      <c r="R903" s="73">
        <v>6903</v>
      </c>
      <c r="S903" s="170" t="s">
        <v>458</v>
      </c>
      <c r="T903" s="81"/>
      <c r="U903" s="81"/>
      <c r="V903" s="81"/>
    </row>
    <row r="904" spans="1:22" ht="25.5">
      <c r="A904" s="93">
        <v>228</v>
      </c>
      <c r="B904" s="178" t="s">
        <v>879</v>
      </c>
      <c r="C904" s="93">
        <v>1964</v>
      </c>
      <c r="D904" s="121"/>
      <c r="E904" s="121" t="s">
        <v>39</v>
      </c>
      <c r="F904" s="121">
        <v>5</v>
      </c>
      <c r="G904" s="177">
        <v>4</v>
      </c>
      <c r="H904" s="124">
        <v>3168.2</v>
      </c>
      <c r="I904" s="124">
        <v>2851.38</v>
      </c>
      <c r="J904" s="124">
        <v>2851.38</v>
      </c>
      <c r="K904" s="95">
        <v>163</v>
      </c>
      <c r="L904" s="161">
        <v>9488016.837848587</v>
      </c>
      <c r="M904" s="73">
        <v>0</v>
      </c>
      <c r="N904" s="73">
        <v>0</v>
      </c>
      <c r="O904" s="73">
        <v>0</v>
      </c>
      <c r="P904" s="161">
        <v>9488016.837848587</v>
      </c>
      <c r="Q904" s="73">
        <f t="shared" si="63"/>
        <v>3327.5174960365111</v>
      </c>
      <c r="R904" s="73">
        <v>7142</v>
      </c>
      <c r="S904" s="170" t="s">
        <v>458</v>
      </c>
      <c r="T904" s="81"/>
      <c r="U904" s="81"/>
      <c r="V904" s="81"/>
    </row>
    <row r="905" spans="1:22" ht="25.5">
      <c r="A905" s="93">
        <v>229</v>
      </c>
      <c r="B905" s="178" t="s">
        <v>861</v>
      </c>
      <c r="C905" s="93">
        <v>1963</v>
      </c>
      <c r="D905" s="121">
        <v>2008</v>
      </c>
      <c r="E905" s="121" t="s">
        <v>39</v>
      </c>
      <c r="F905" s="121">
        <v>5</v>
      </c>
      <c r="G905" s="177">
        <v>4</v>
      </c>
      <c r="H905" s="124">
        <v>3579</v>
      </c>
      <c r="I905" s="124">
        <v>3221.1</v>
      </c>
      <c r="J905" s="124">
        <v>3221.1</v>
      </c>
      <c r="K905" s="95">
        <v>186</v>
      </c>
      <c r="L905" s="161">
        <v>7599450.5589908743</v>
      </c>
      <c r="M905" s="73">
        <v>0</v>
      </c>
      <c r="N905" s="73">
        <v>0</v>
      </c>
      <c r="O905" s="73">
        <v>0</v>
      </c>
      <c r="P905" s="161">
        <v>7599450.5589908743</v>
      </c>
      <c r="Q905" s="73">
        <f t="shared" si="63"/>
        <v>2359.2718509176598</v>
      </c>
      <c r="R905" s="73">
        <v>4275</v>
      </c>
      <c r="S905" s="170" t="s">
        <v>458</v>
      </c>
      <c r="T905" s="81"/>
      <c r="U905" s="81"/>
      <c r="V905" s="81"/>
    </row>
    <row r="906" spans="1:22">
      <c r="A906" s="93">
        <v>230</v>
      </c>
      <c r="B906" s="178" t="s">
        <v>948</v>
      </c>
      <c r="C906" s="121">
        <v>1955</v>
      </c>
      <c r="D906" s="121"/>
      <c r="E906" s="121" t="s">
        <v>92</v>
      </c>
      <c r="F906" s="121">
        <v>5</v>
      </c>
      <c r="G906" s="121">
        <v>6</v>
      </c>
      <c r="H906" s="124">
        <v>4432.7</v>
      </c>
      <c r="I906" s="124">
        <v>3067.5</v>
      </c>
      <c r="J906" s="124">
        <v>3067.5</v>
      </c>
      <c r="K906" s="95">
        <v>226</v>
      </c>
      <c r="L906" s="161">
        <v>1958905.5</v>
      </c>
      <c r="M906" s="73">
        <v>0</v>
      </c>
      <c r="N906" s="73">
        <v>0</v>
      </c>
      <c r="O906" s="73">
        <v>0</v>
      </c>
      <c r="P906" s="161">
        <v>1958905.5</v>
      </c>
      <c r="Q906" s="73">
        <f t="shared" si="63"/>
        <v>638.6</v>
      </c>
      <c r="R906" s="73">
        <v>1117</v>
      </c>
      <c r="S906" s="170" t="s">
        <v>458</v>
      </c>
      <c r="T906" s="81"/>
      <c r="U906" s="81"/>
      <c r="V906" s="81"/>
    </row>
    <row r="907" spans="1:22">
      <c r="A907" s="93">
        <v>231</v>
      </c>
      <c r="B907" s="178" t="s">
        <v>880</v>
      </c>
      <c r="C907" s="93">
        <v>1964</v>
      </c>
      <c r="D907" s="121"/>
      <c r="E907" s="121" t="s">
        <v>92</v>
      </c>
      <c r="F907" s="121">
        <v>5</v>
      </c>
      <c r="G907" s="177">
        <v>4</v>
      </c>
      <c r="H907" s="124">
        <v>3579.5</v>
      </c>
      <c r="I907" s="124">
        <v>3221.55</v>
      </c>
      <c r="J907" s="124">
        <v>3221.55</v>
      </c>
      <c r="K907" s="95">
        <v>185</v>
      </c>
      <c r="L907" s="161">
        <v>11568652.962272082</v>
      </c>
      <c r="M907" s="73">
        <v>0</v>
      </c>
      <c r="N907" s="73">
        <v>0</v>
      </c>
      <c r="O907" s="73">
        <v>0</v>
      </c>
      <c r="P907" s="161">
        <v>11568652.962272082</v>
      </c>
      <c r="Q907" s="73">
        <f t="shared" si="63"/>
        <v>3591.0207702106381</v>
      </c>
      <c r="R907" s="73">
        <v>7747</v>
      </c>
      <c r="S907" s="170" t="s">
        <v>458</v>
      </c>
      <c r="T907" s="81"/>
      <c r="U907" s="81"/>
      <c r="V907" s="81"/>
    </row>
    <row r="908" spans="1:22" ht="25.5">
      <c r="A908" s="93">
        <v>232</v>
      </c>
      <c r="B908" s="178" t="s">
        <v>881</v>
      </c>
      <c r="C908" s="93">
        <v>1964</v>
      </c>
      <c r="D908" s="121">
        <v>2007</v>
      </c>
      <c r="E908" s="121" t="s">
        <v>39</v>
      </c>
      <c r="F908" s="121">
        <v>5</v>
      </c>
      <c r="G908" s="177">
        <v>4</v>
      </c>
      <c r="H908" s="124">
        <v>3564.5</v>
      </c>
      <c r="I908" s="124">
        <v>3208.05</v>
      </c>
      <c r="J908" s="124">
        <v>3208.05</v>
      </c>
      <c r="K908" s="95">
        <v>166</v>
      </c>
      <c r="L908" s="161">
        <v>8012139.5990879852</v>
      </c>
      <c r="M908" s="73">
        <v>0</v>
      </c>
      <c r="N908" s="73">
        <v>0</v>
      </c>
      <c r="O908" s="73">
        <v>0</v>
      </c>
      <c r="P908" s="161">
        <v>8012139.5990879852</v>
      </c>
      <c r="Q908" s="73">
        <f t="shared" si="63"/>
        <v>2497.5108240482487</v>
      </c>
      <c r="R908" s="73">
        <v>5171</v>
      </c>
      <c r="S908" s="170" t="s">
        <v>458</v>
      </c>
      <c r="T908" s="81"/>
      <c r="U908" s="81"/>
      <c r="V908" s="81"/>
    </row>
    <row r="909" spans="1:22" ht="25.5">
      <c r="A909" s="93">
        <v>233</v>
      </c>
      <c r="B909" s="178" t="s">
        <v>882</v>
      </c>
      <c r="C909" s="93">
        <v>1964</v>
      </c>
      <c r="D909" s="121">
        <v>2005</v>
      </c>
      <c r="E909" s="121" t="s">
        <v>39</v>
      </c>
      <c r="F909" s="121">
        <v>5</v>
      </c>
      <c r="G909" s="177">
        <v>4</v>
      </c>
      <c r="H909" s="124">
        <v>3249</v>
      </c>
      <c r="I909" s="124">
        <v>2924.1</v>
      </c>
      <c r="J909" s="124">
        <v>2924.1</v>
      </c>
      <c r="K909" s="95">
        <v>164</v>
      </c>
      <c r="L909" s="161">
        <v>10249250.598081874</v>
      </c>
      <c r="M909" s="73">
        <v>0</v>
      </c>
      <c r="N909" s="73">
        <v>0</v>
      </c>
      <c r="O909" s="73">
        <v>0</v>
      </c>
      <c r="P909" s="161">
        <v>10249250.598081874</v>
      </c>
      <c r="Q909" s="73">
        <f t="shared" si="63"/>
        <v>3505.0957895016841</v>
      </c>
      <c r="R909" s="73">
        <v>7620</v>
      </c>
      <c r="S909" s="170" t="s">
        <v>458</v>
      </c>
      <c r="T909" s="81"/>
      <c r="U909" s="81"/>
      <c r="V909" s="81"/>
    </row>
    <row r="910" spans="1:22" ht="25.5">
      <c r="A910" s="93">
        <v>234</v>
      </c>
      <c r="B910" s="178" t="s">
        <v>923</v>
      </c>
      <c r="C910" s="121">
        <v>1956</v>
      </c>
      <c r="D910" s="174"/>
      <c r="E910" s="121" t="s">
        <v>39</v>
      </c>
      <c r="F910" s="121">
        <v>2</v>
      </c>
      <c r="G910" s="121">
        <v>2</v>
      </c>
      <c r="H910" s="124">
        <v>527</v>
      </c>
      <c r="I910" s="124">
        <v>474.3</v>
      </c>
      <c r="J910" s="124">
        <v>474.3</v>
      </c>
      <c r="K910" s="122">
        <v>32</v>
      </c>
      <c r="L910" s="161">
        <v>1709293.0489373056</v>
      </c>
      <c r="M910" s="73">
        <v>0</v>
      </c>
      <c r="N910" s="73">
        <v>0</v>
      </c>
      <c r="O910" s="73">
        <v>0</v>
      </c>
      <c r="P910" s="161">
        <v>1709293.0489373056</v>
      </c>
      <c r="Q910" s="73">
        <f t="shared" si="63"/>
        <v>3603.8225784046081</v>
      </c>
      <c r="R910" s="73">
        <v>9981</v>
      </c>
      <c r="S910" s="170" t="s">
        <v>458</v>
      </c>
      <c r="T910" s="81"/>
      <c r="U910" s="81"/>
      <c r="V910" s="81"/>
    </row>
    <row r="911" spans="1:22" ht="25.5">
      <c r="A911" s="93">
        <v>235</v>
      </c>
      <c r="B911" s="178" t="s">
        <v>883</v>
      </c>
      <c r="C911" s="93">
        <v>1964</v>
      </c>
      <c r="D911" s="121"/>
      <c r="E911" s="121" t="s">
        <v>39</v>
      </c>
      <c r="F911" s="121">
        <v>5</v>
      </c>
      <c r="G911" s="177">
        <v>3</v>
      </c>
      <c r="H911" s="124">
        <v>2275</v>
      </c>
      <c r="I911" s="124">
        <v>2058.3000000000002</v>
      </c>
      <c r="J911" s="124">
        <v>2058.3000000000002</v>
      </c>
      <c r="K911" s="95">
        <v>91</v>
      </c>
      <c r="L911" s="161">
        <v>7486651.5699335337</v>
      </c>
      <c r="M911" s="73">
        <v>0</v>
      </c>
      <c r="N911" s="73">
        <v>0</v>
      </c>
      <c r="O911" s="73">
        <v>0</v>
      </c>
      <c r="P911" s="161">
        <v>7486651.5699335337</v>
      </c>
      <c r="Q911" s="73">
        <f t="shared" si="63"/>
        <v>3637.2985327374695</v>
      </c>
      <c r="R911" s="73">
        <v>7890</v>
      </c>
      <c r="S911" s="170" t="s">
        <v>458</v>
      </c>
      <c r="T911" s="81"/>
      <c r="U911" s="81"/>
      <c r="V911" s="81"/>
    </row>
    <row r="912" spans="1:22" ht="25.5">
      <c r="A912" s="93">
        <v>236</v>
      </c>
      <c r="B912" s="178" t="s">
        <v>884</v>
      </c>
      <c r="C912" s="93">
        <v>1964</v>
      </c>
      <c r="D912" s="121"/>
      <c r="E912" s="121" t="s">
        <v>39</v>
      </c>
      <c r="F912" s="121">
        <v>4</v>
      </c>
      <c r="G912" s="177">
        <v>2</v>
      </c>
      <c r="H912" s="124">
        <v>1361.2</v>
      </c>
      <c r="I912" s="124">
        <v>1253.2</v>
      </c>
      <c r="J912" s="124">
        <v>1253.2</v>
      </c>
      <c r="K912" s="95">
        <v>50</v>
      </c>
      <c r="L912" s="161">
        <v>4170044.9260329567</v>
      </c>
      <c r="M912" s="73">
        <v>0</v>
      </c>
      <c r="N912" s="73">
        <v>0</v>
      </c>
      <c r="O912" s="73">
        <v>0</v>
      </c>
      <c r="P912" s="161">
        <v>4170044.9260329567</v>
      </c>
      <c r="Q912" s="73">
        <f t="shared" si="63"/>
        <v>3327.5174960365116</v>
      </c>
      <c r="R912" s="73">
        <v>7142</v>
      </c>
      <c r="S912" s="170" t="s">
        <v>458</v>
      </c>
      <c r="T912" s="81"/>
      <c r="U912" s="81"/>
      <c r="V912" s="81"/>
    </row>
    <row r="913" spans="1:22" ht="25.5">
      <c r="A913" s="93">
        <v>237</v>
      </c>
      <c r="B913" s="178" t="s">
        <v>404</v>
      </c>
      <c r="C913" s="93">
        <v>1962</v>
      </c>
      <c r="D913" s="121"/>
      <c r="E913" s="121" t="s">
        <v>39</v>
      </c>
      <c r="F913" s="121">
        <v>5</v>
      </c>
      <c r="G913" s="177">
        <v>2</v>
      </c>
      <c r="H913" s="124">
        <v>1693.6</v>
      </c>
      <c r="I913" s="124">
        <v>1571.7</v>
      </c>
      <c r="J913" s="124">
        <v>1571.7</v>
      </c>
      <c r="K913" s="95">
        <v>94</v>
      </c>
      <c r="L913" s="161">
        <v>1556679.1559132007</v>
      </c>
      <c r="M913" s="73">
        <v>0</v>
      </c>
      <c r="N913" s="73">
        <v>0</v>
      </c>
      <c r="O913" s="73">
        <v>0</v>
      </c>
      <c r="P913" s="161">
        <v>1556679.1559132007</v>
      </c>
      <c r="Q913" s="73">
        <f t="shared" si="63"/>
        <v>990.44293180199827</v>
      </c>
      <c r="R913" s="73">
        <v>2692</v>
      </c>
      <c r="S913" s="170" t="s">
        <v>458</v>
      </c>
      <c r="T913" s="81"/>
      <c r="U913" s="81"/>
      <c r="V913" s="81"/>
    </row>
    <row r="914" spans="1:22" ht="25.5">
      <c r="A914" s="93">
        <v>238</v>
      </c>
      <c r="B914" s="178" t="s">
        <v>402</v>
      </c>
      <c r="C914" s="121">
        <v>1962</v>
      </c>
      <c r="D914" s="121"/>
      <c r="E914" s="121" t="s">
        <v>39</v>
      </c>
      <c r="F914" s="121">
        <v>5</v>
      </c>
      <c r="G914" s="121">
        <v>2</v>
      </c>
      <c r="H914" s="124">
        <v>1998.9</v>
      </c>
      <c r="I914" s="73">
        <v>1661.7</v>
      </c>
      <c r="J914" s="73">
        <v>1661.7</v>
      </c>
      <c r="K914" s="122">
        <v>54</v>
      </c>
      <c r="L914" s="161">
        <v>703789.77120000008</v>
      </c>
      <c r="M914" s="73">
        <v>0</v>
      </c>
      <c r="N914" s="73">
        <v>0</v>
      </c>
      <c r="O914" s="73">
        <v>0</v>
      </c>
      <c r="P914" s="161">
        <v>703789.77120000008</v>
      </c>
      <c r="Q914" s="73">
        <f t="shared" si="63"/>
        <v>423.53600000000006</v>
      </c>
      <c r="R914" s="73">
        <v>844</v>
      </c>
      <c r="S914" s="170" t="s">
        <v>458</v>
      </c>
      <c r="T914" s="81"/>
      <c r="U914" s="81"/>
      <c r="V914" s="81"/>
    </row>
    <row r="915" spans="1:22" ht="25.5">
      <c r="A915" s="93">
        <v>239</v>
      </c>
      <c r="B915" s="178" t="s">
        <v>927</v>
      </c>
      <c r="C915" s="121">
        <v>1954</v>
      </c>
      <c r="D915" s="173">
        <v>2005</v>
      </c>
      <c r="E915" s="121" t="s">
        <v>39</v>
      </c>
      <c r="F915" s="121">
        <v>2</v>
      </c>
      <c r="G915" s="121">
        <v>2</v>
      </c>
      <c r="H915" s="124">
        <v>563.5</v>
      </c>
      <c r="I915" s="124">
        <v>516.1</v>
      </c>
      <c r="J915" s="124">
        <v>516.1</v>
      </c>
      <c r="K915" s="122">
        <v>25</v>
      </c>
      <c r="L915" s="161">
        <v>218586.9296</v>
      </c>
      <c r="M915" s="73">
        <v>0</v>
      </c>
      <c r="N915" s="73">
        <v>0</v>
      </c>
      <c r="O915" s="73">
        <v>0</v>
      </c>
      <c r="P915" s="161">
        <v>218586.9296</v>
      </c>
      <c r="Q915" s="73">
        <f t="shared" si="63"/>
        <v>423.536</v>
      </c>
      <c r="R915" s="73">
        <v>976</v>
      </c>
      <c r="S915" s="170" t="s">
        <v>458</v>
      </c>
      <c r="T915" s="81"/>
      <c r="U915" s="81"/>
      <c r="V915" s="81"/>
    </row>
    <row r="916" spans="1:22" ht="25.5">
      <c r="A916" s="93">
        <v>240</v>
      </c>
      <c r="B916" s="178" t="s">
        <v>885</v>
      </c>
      <c r="C916" s="93">
        <v>1964</v>
      </c>
      <c r="D916" s="121"/>
      <c r="E916" s="121" t="s">
        <v>39</v>
      </c>
      <c r="F916" s="121">
        <v>5</v>
      </c>
      <c r="G916" s="177">
        <v>4</v>
      </c>
      <c r="H916" s="124">
        <v>3408.6</v>
      </c>
      <c r="I916" s="124">
        <v>3067.74</v>
      </c>
      <c r="J916" s="124">
        <v>3067.74</v>
      </c>
      <c r="K916" s="95">
        <v>162</v>
      </c>
      <c r="L916" s="161">
        <v>10207958.523291048</v>
      </c>
      <c r="M916" s="73">
        <v>0</v>
      </c>
      <c r="N916" s="73">
        <v>0</v>
      </c>
      <c r="O916" s="73">
        <v>0</v>
      </c>
      <c r="P916" s="161">
        <v>10207958.523291048</v>
      </c>
      <c r="Q916" s="73">
        <f t="shared" si="63"/>
        <v>3327.5174960365116</v>
      </c>
      <c r="R916" s="73">
        <v>7142</v>
      </c>
      <c r="S916" s="170" t="s">
        <v>458</v>
      </c>
      <c r="T916" s="81"/>
      <c r="U916" s="81"/>
      <c r="V916" s="81"/>
    </row>
    <row r="917" spans="1:22" ht="25.5">
      <c r="A917" s="93">
        <v>241</v>
      </c>
      <c r="B917" s="178" t="s">
        <v>945</v>
      </c>
      <c r="C917" s="93">
        <v>1963</v>
      </c>
      <c r="D917" s="121"/>
      <c r="E917" s="121" t="s">
        <v>39</v>
      </c>
      <c r="F917" s="121">
        <v>5</v>
      </c>
      <c r="G917" s="121">
        <v>1</v>
      </c>
      <c r="H917" s="124">
        <v>3152</v>
      </c>
      <c r="I917" s="124">
        <v>2494.6</v>
      </c>
      <c r="J917" s="124">
        <v>2494.6</v>
      </c>
      <c r="K917" s="95">
        <v>160</v>
      </c>
      <c r="L917" s="161">
        <v>1593051.56</v>
      </c>
      <c r="M917" s="73">
        <v>0</v>
      </c>
      <c r="N917" s="73">
        <v>0</v>
      </c>
      <c r="O917" s="73">
        <v>0</v>
      </c>
      <c r="P917" s="161">
        <v>1593051.56</v>
      </c>
      <c r="Q917" s="73">
        <f t="shared" si="63"/>
        <v>638.6</v>
      </c>
      <c r="R917" s="73">
        <v>1117</v>
      </c>
      <c r="S917" s="170" t="s">
        <v>458</v>
      </c>
      <c r="T917" s="81"/>
      <c r="U917" s="81"/>
      <c r="V917" s="81"/>
    </row>
    <row r="918" spans="1:22">
      <c r="A918" s="93">
        <v>242</v>
      </c>
      <c r="B918" s="178" t="s">
        <v>886</v>
      </c>
      <c r="C918" s="93">
        <v>1964</v>
      </c>
      <c r="D918" s="121"/>
      <c r="E918" s="121" t="s">
        <v>92</v>
      </c>
      <c r="F918" s="121">
        <v>5</v>
      </c>
      <c r="G918" s="177">
        <v>6</v>
      </c>
      <c r="H918" s="124">
        <v>4710</v>
      </c>
      <c r="I918" s="124">
        <v>4239</v>
      </c>
      <c r="J918" s="124">
        <v>4239</v>
      </c>
      <c r="K918" s="95">
        <v>252</v>
      </c>
      <c r="L918" s="161">
        <v>5804343.3760399595</v>
      </c>
      <c r="M918" s="73">
        <v>0</v>
      </c>
      <c r="N918" s="73">
        <v>0</v>
      </c>
      <c r="O918" s="73">
        <v>0</v>
      </c>
      <c r="P918" s="161">
        <v>5804343.3760399595</v>
      </c>
      <c r="Q918" s="73">
        <f t="shared" si="63"/>
        <v>1369.2718509176598</v>
      </c>
      <c r="R918" s="73">
        <v>3285</v>
      </c>
      <c r="S918" s="170" t="s">
        <v>458</v>
      </c>
      <c r="T918" s="81"/>
      <c r="U918" s="81"/>
      <c r="V918" s="81"/>
    </row>
    <row r="919" spans="1:22" ht="25.5">
      <c r="A919" s="93">
        <v>243</v>
      </c>
      <c r="B919" s="178" t="s">
        <v>862</v>
      </c>
      <c r="C919" s="93">
        <v>1963</v>
      </c>
      <c r="D919" s="121">
        <v>2008</v>
      </c>
      <c r="E919" s="121" t="s">
        <v>39</v>
      </c>
      <c r="F919" s="121">
        <v>2</v>
      </c>
      <c r="G919" s="177">
        <v>2</v>
      </c>
      <c r="H919" s="124">
        <v>360.6</v>
      </c>
      <c r="I919" s="124">
        <v>324.54000000000002</v>
      </c>
      <c r="J919" s="124">
        <v>324.54000000000002</v>
      </c>
      <c r="K919" s="95">
        <v>19</v>
      </c>
      <c r="L919" s="161">
        <v>1169584.5795954315</v>
      </c>
      <c r="M919" s="73">
        <v>0</v>
      </c>
      <c r="N919" s="73">
        <v>0</v>
      </c>
      <c r="O919" s="73">
        <v>0</v>
      </c>
      <c r="P919" s="161">
        <v>1169584.5795954315</v>
      </c>
      <c r="Q919" s="73">
        <f t="shared" si="63"/>
        <v>3603.8225784046076</v>
      </c>
      <c r="R919" s="73">
        <v>9981</v>
      </c>
      <c r="S919" s="170" t="s">
        <v>458</v>
      </c>
      <c r="T919" s="81"/>
      <c r="U919" s="81"/>
      <c r="V919" s="81"/>
    </row>
    <row r="920" spans="1:22" ht="25.5">
      <c r="A920" s="93">
        <v>244</v>
      </c>
      <c r="B920" s="178" t="s">
        <v>863</v>
      </c>
      <c r="C920" s="93">
        <v>1963</v>
      </c>
      <c r="D920" s="121"/>
      <c r="E920" s="121" t="s">
        <v>39</v>
      </c>
      <c r="F920" s="121">
        <v>2</v>
      </c>
      <c r="G920" s="177">
        <v>1</v>
      </c>
      <c r="H920" s="124">
        <v>253.6</v>
      </c>
      <c r="I920" s="124">
        <v>228.24</v>
      </c>
      <c r="J920" s="124">
        <v>228.24</v>
      </c>
      <c r="K920" s="95">
        <v>8</v>
      </c>
      <c r="L920" s="161">
        <v>750454.33236725116</v>
      </c>
      <c r="M920" s="73">
        <v>0</v>
      </c>
      <c r="N920" s="73">
        <v>0</v>
      </c>
      <c r="O920" s="73">
        <v>0</v>
      </c>
      <c r="P920" s="161">
        <v>750454.33236725116</v>
      </c>
      <c r="Q920" s="73">
        <f t="shared" ref="Q920:Q983" si="64">L920/I920</f>
        <v>3288.0053118088467</v>
      </c>
      <c r="R920" s="73">
        <v>9020</v>
      </c>
      <c r="S920" s="170" t="s">
        <v>458</v>
      </c>
      <c r="T920" s="81"/>
      <c r="U920" s="81"/>
      <c r="V920" s="81"/>
    </row>
    <row r="921" spans="1:22" ht="25.5">
      <c r="A921" s="93">
        <v>245</v>
      </c>
      <c r="B921" s="178" t="s">
        <v>931</v>
      </c>
      <c r="C921" s="121">
        <v>1961</v>
      </c>
      <c r="D921" s="121"/>
      <c r="E921" s="121" t="s">
        <v>39</v>
      </c>
      <c r="F921" s="121">
        <v>2</v>
      </c>
      <c r="G921" s="121">
        <v>1</v>
      </c>
      <c r="H921" s="124">
        <v>354.5</v>
      </c>
      <c r="I921" s="124">
        <v>319.05</v>
      </c>
      <c r="J921" s="124">
        <v>319.05</v>
      </c>
      <c r="K921" s="122">
        <v>24</v>
      </c>
      <c r="L921" s="161">
        <v>131193.36000000002</v>
      </c>
      <c r="M921" s="73">
        <v>0</v>
      </c>
      <c r="N921" s="73">
        <v>0</v>
      </c>
      <c r="O921" s="73">
        <v>0</v>
      </c>
      <c r="P921" s="161">
        <v>131193.36000000002</v>
      </c>
      <c r="Q921" s="73">
        <f t="shared" si="64"/>
        <v>411.20000000000005</v>
      </c>
      <c r="R921" s="73">
        <v>797</v>
      </c>
      <c r="S921" s="170" t="s">
        <v>458</v>
      </c>
      <c r="T921" s="81"/>
      <c r="U921" s="81"/>
      <c r="V921" s="81"/>
    </row>
    <row r="922" spans="1:22" ht="25.5">
      <c r="A922" s="93">
        <v>246</v>
      </c>
      <c r="B922" s="178" t="s">
        <v>932</v>
      </c>
      <c r="C922" s="121">
        <v>1951</v>
      </c>
      <c r="D922" s="121"/>
      <c r="E922" s="121" t="s">
        <v>39</v>
      </c>
      <c r="F922" s="121">
        <v>2</v>
      </c>
      <c r="G922" s="121">
        <v>1</v>
      </c>
      <c r="H922" s="124">
        <v>362</v>
      </c>
      <c r="I922" s="124">
        <v>325.8</v>
      </c>
      <c r="J922" s="124">
        <v>325.8</v>
      </c>
      <c r="K922" s="122">
        <v>21</v>
      </c>
      <c r="L922" s="161">
        <v>133968.95999999999</v>
      </c>
      <c r="M922" s="73">
        <v>0</v>
      </c>
      <c r="N922" s="73">
        <v>0</v>
      </c>
      <c r="O922" s="73">
        <v>0</v>
      </c>
      <c r="P922" s="161">
        <v>133968.95999999999</v>
      </c>
      <c r="Q922" s="73">
        <f t="shared" si="64"/>
        <v>411.2</v>
      </c>
      <c r="R922" s="73">
        <v>797</v>
      </c>
      <c r="S922" s="170" t="s">
        <v>458</v>
      </c>
      <c r="T922" s="81"/>
      <c r="U922" s="81"/>
      <c r="V922" s="81"/>
    </row>
    <row r="923" spans="1:22" ht="25.5">
      <c r="A923" s="93">
        <v>247</v>
      </c>
      <c r="B923" s="178" t="s">
        <v>933</v>
      </c>
      <c r="C923" s="121">
        <v>1951</v>
      </c>
      <c r="D923" s="121"/>
      <c r="E923" s="121" t="s">
        <v>39</v>
      </c>
      <c r="F923" s="121">
        <v>2</v>
      </c>
      <c r="G923" s="121">
        <v>2</v>
      </c>
      <c r="H923" s="124">
        <v>395.8</v>
      </c>
      <c r="I923" s="124">
        <v>356.22</v>
      </c>
      <c r="J923" s="124">
        <v>356.22</v>
      </c>
      <c r="K923" s="122">
        <v>26</v>
      </c>
      <c r="L923" s="161">
        <v>146477.66400000002</v>
      </c>
      <c r="M923" s="73">
        <v>0</v>
      </c>
      <c r="N923" s="73">
        <v>0</v>
      </c>
      <c r="O923" s="73">
        <v>0</v>
      </c>
      <c r="P923" s="161">
        <v>146477.66400000002</v>
      </c>
      <c r="Q923" s="73">
        <f t="shared" si="64"/>
        <v>411.20000000000005</v>
      </c>
      <c r="R923" s="73">
        <v>797</v>
      </c>
      <c r="S923" s="170" t="s">
        <v>458</v>
      </c>
      <c r="T923" s="81"/>
      <c r="U923" s="81"/>
      <c r="V923" s="81"/>
    </row>
    <row r="924" spans="1:22" ht="25.5">
      <c r="A924" s="93">
        <v>248</v>
      </c>
      <c r="B924" s="178" t="s">
        <v>934</v>
      </c>
      <c r="C924" s="121">
        <v>1952</v>
      </c>
      <c r="D924" s="121"/>
      <c r="E924" s="121" t="s">
        <v>39</v>
      </c>
      <c r="F924" s="121">
        <v>2</v>
      </c>
      <c r="G924" s="121">
        <v>2</v>
      </c>
      <c r="H924" s="124">
        <v>379.8</v>
      </c>
      <c r="I924" s="124">
        <v>341.82</v>
      </c>
      <c r="J924" s="124">
        <v>341.82</v>
      </c>
      <c r="K924" s="122">
        <v>18</v>
      </c>
      <c r="L924" s="161">
        <v>140556.38399999999</v>
      </c>
      <c r="M924" s="73">
        <v>0</v>
      </c>
      <c r="N924" s="73">
        <v>0</v>
      </c>
      <c r="O924" s="73">
        <v>0</v>
      </c>
      <c r="P924" s="161">
        <v>140556.38399999999</v>
      </c>
      <c r="Q924" s="73">
        <f t="shared" si="64"/>
        <v>411.2</v>
      </c>
      <c r="R924" s="73">
        <v>797</v>
      </c>
      <c r="S924" s="170" t="s">
        <v>458</v>
      </c>
      <c r="T924" s="81"/>
      <c r="U924" s="81"/>
      <c r="V924" s="81"/>
    </row>
    <row r="925" spans="1:22" ht="25.5">
      <c r="A925" s="93">
        <v>249</v>
      </c>
      <c r="B925" s="178" t="s">
        <v>935</v>
      </c>
      <c r="C925" s="121">
        <v>1952</v>
      </c>
      <c r="D925" s="173">
        <v>2003</v>
      </c>
      <c r="E925" s="121" t="s">
        <v>39</v>
      </c>
      <c r="F925" s="121">
        <v>2</v>
      </c>
      <c r="G925" s="121">
        <v>2</v>
      </c>
      <c r="H925" s="124">
        <v>379.7</v>
      </c>
      <c r="I925" s="124">
        <v>341.73</v>
      </c>
      <c r="J925" s="124">
        <v>341.73</v>
      </c>
      <c r="K925" s="122">
        <v>25</v>
      </c>
      <c r="L925" s="161">
        <v>140519.37599999999</v>
      </c>
      <c r="M925" s="73">
        <v>0</v>
      </c>
      <c r="N925" s="73">
        <v>0</v>
      </c>
      <c r="O925" s="73">
        <v>0</v>
      </c>
      <c r="P925" s="161">
        <v>140519.37599999999</v>
      </c>
      <c r="Q925" s="73">
        <f t="shared" si="64"/>
        <v>411.19999999999993</v>
      </c>
      <c r="R925" s="73">
        <v>797</v>
      </c>
      <c r="S925" s="170" t="s">
        <v>458</v>
      </c>
      <c r="T925" s="81"/>
      <c r="U925" s="81"/>
      <c r="V925" s="81"/>
    </row>
    <row r="926" spans="1:22" ht="25.5">
      <c r="A926" s="93">
        <v>250</v>
      </c>
      <c r="B926" s="178" t="s">
        <v>936</v>
      </c>
      <c r="C926" s="121">
        <v>1952</v>
      </c>
      <c r="D926" s="121"/>
      <c r="E926" s="121" t="s">
        <v>39</v>
      </c>
      <c r="F926" s="121">
        <v>2</v>
      </c>
      <c r="G926" s="121">
        <v>2</v>
      </c>
      <c r="H926" s="124">
        <v>379</v>
      </c>
      <c r="I926" s="124">
        <v>341.1</v>
      </c>
      <c r="J926" s="124">
        <v>341.1</v>
      </c>
      <c r="K926" s="122">
        <v>22</v>
      </c>
      <c r="L926" s="161">
        <v>140260.32</v>
      </c>
      <c r="M926" s="73">
        <v>0</v>
      </c>
      <c r="N926" s="73">
        <v>0</v>
      </c>
      <c r="O926" s="73">
        <v>0</v>
      </c>
      <c r="P926" s="161">
        <v>140260.32</v>
      </c>
      <c r="Q926" s="73">
        <f t="shared" si="64"/>
        <v>411.2</v>
      </c>
      <c r="R926" s="73">
        <v>797</v>
      </c>
      <c r="S926" s="170" t="s">
        <v>458</v>
      </c>
      <c r="T926" s="81"/>
      <c r="U926" s="81"/>
      <c r="V926" s="81"/>
    </row>
    <row r="927" spans="1:22" ht="25.5">
      <c r="A927" s="93">
        <v>251</v>
      </c>
      <c r="B927" s="178" t="s">
        <v>937</v>
      </c>
      <c r="C927" s="121">
        <v>1952</v>
      </c>
      <c r="D927" s="121"/>
      <c r="E927" s="121" t="s">
        <v>39</v>
      </c>
      <c r="F927" s="121">
        <v>2</v>
      </c>
      <c r="G927" s="121">
        <v>2</v>
      </c>
      <c r="H927" s="124">
        <v>718.1</v>
      </c>
      <c r="I927" s="124">
        <v>646.29</v>
      </c>
      <c r="J927" s="124">
        <v>646.29</v>
      </c>
      <c r="K927" s="122">
        <v>36</v>
      </c>
      <c r="L927" s="161">
        <v>273727.08143999998</v>
      </c>
      <c r="M927" s="73">
        <v>0</v>
      </c>
      <c r="N927" s="73">
        <v>0</v>
      </c>
      <c r="O927" s="73">
        <v>0</v>
      </c>
      <c r="P927" s="161">
        <v>273727.08143999998</v>
      </c>
      <c r="Q927" s="73">
        <f t="shared" si="64"/>
        <v>423.536</v>
      </c>
      <c r="R927" s="73">
        <v>976</v>
      </c>
      <c r="S927" s="170" t="s">
        <v>458</v>
      </c>
      <c r="T927" s="81"/>
      <c r="U927" s="81"/>
      <c r="V927" s="81"/>
    </row>
    <row r="928" spans="1:22" ht="25.5">
      <c r="A928" s="93">
        <v>252</v>
      </c>
      <c r="B928" s="178" t="s">
        <v>938</v>
      </c>
      <c r="C928" s="121">
        <v>1960</v>
      </c>
      <c r="D928" s="173">
        <v>2005</v>
      </c>
      <c r="E928" s="121" t="s">
        <v>39</v>
      </c>
      <c r="F928" s="121">
        <v>2</v>
      </c>
      <c r="G928" s="121">
        <v>2</v>
      </c>
      <c r="H928" s="124">
        <v>457.6</v>
      </c>
      <c r="I928" s="124">
        <v>411.84</v>
      </c>
      <c r="J928" s="124">
        <v>411.84</v>
      </c>
      <c r="K928" s="122">
        <v>22</v>
      </c>
      <c r="L928" s="161">
        <v>169348.60799999998</v>
      </c>
      <c r="M928" s="73">
        <v>0</v>
      </c>
      <c r="N928" s="73">
        <v>0</v>
      </c>
      <c r="O928" s="73">
        <v>0</v>
      </c>
      <c r="P928" s="161">
        <v>169348.60799999998</v>
      </c>
      <c r="Q928" s="73">
        <f t="shared" si="64"/>
        <v>411.2</v>
      </c>
      <c r="R928" s="73">
        <v>797</v>
      </c>
      <c r="S928" s="170" t="s">
        <v>458</v>
      </c>
      <c r="T928" s="81"/>
      <c r="U928" s="81"/>
      <c r="V928" s="81"/>
    </row>
    <row r="929" spans="1:22" ht="25.5">
      <c r="A929" s="93">
        <v>253</v>
      </c>
      <c r="B929" s="178" t="s">
        <v>939</v>
      </c>
      <c r="C929" s="121">
        <v>1958</v>
      </c>
      <c r="D929" s="121"/>
      <c r="E929" s="121" t="s">
        <v>39</v>
      </c>
      <c r="F929" s="121">
        <v>2</v>
      </c>
      <c r="G929" s="121">
        <v>2</v>
      </c>
      <c r="H929" s="124">
        <v>450</v>
      </c>
      <c r="I929" s="124">
        <v>405</v>
      </c>
      <c r="J929" s="124">
        <v>405</v>
      </c>
      <c r="K929" s="122">
        <v>24</v>
      </c>
      <c r="L929" s="161">
        <v>166536</v>
      </c>
      <c r="M929" s="73">
        <v>0</v>
      </c>
      <c r="N929" s="73">
        <v>0</v>
      </c>
      <c r="O929" s="73">
        <v>0</v>
      </c>
      <c r="P929" s="161">
        <v>166536</v>
      </c>
      <c r="Q929" s="73">
        <f t="shared" si="64"/>
        <v>411.2</v>
      </c>
      <c r="R929" s="73">
        <v>797</v>
      </c>
      <c r="S929" s="170" t="s">
        <v>458</v>
      </c>
      <c r="T929" s="81"/>
      <c r="U929" s="81"/>
      <c r="V929" s="81"/>
    </row>
    <row r="930" spans="1:22" ht="25.5">
      <c r="A930" s="93">
        <v>254</v>
      </c>
      <c r="B930" s="178" t="s">
        <v>940</v>
      </c>
      <c r="C930" s="121">
        <v>1958</v>
      </c>
      <c r="D930" s="173">
        <v>2003</v>
      </c>
      <c r="E930" s="121" t="s">
        <v>39</v>
      </c>
      <c r="F930" s="121">
        <v>2</v>
      </c>
      <c r="G930" s="121">
        <v>2</v>
      </c>
      <c r="H930" s="124">
        <v>450.3</v>
      </c>
      <c r="I930" s="124">
        <v>405.27</v>
      </c>
      <c r="J930" s="124">
        <v>405.27</v>
      </c>
      <c r="K930" s="122">
        <v>20</v>
      </c>
      <c r="L930" s="161">
        <v>166647.02399999998</v>
      </c>
      <c r="M930" s="73">
        <v>0</v>
      </c>
      <c r="N930" s="73">
        <v>0</v>
      </c>
      <c r="O930" s="73">
        <v>0</v>
      </c>
      <c r="P930" s="161">
        <v>166647.02399999998</v>
      </c>
      <c r="Q930" s="73">
        <f t="shared" si="64"/>
        <v>411.19999999999993</v>
      </c>
      <c r="R930" s="73">
        <v>797</v>
      </c>
      <c r="S930" s="170" t="s">
        <v>458</v>
      </c>
      <c r="T930" s="81"/>
      <c r="U930" s="81"/>
      <c r="V930" s="81"/>
    </row>
    <row r="931" spans="1:22" ht="25.5">
      <c r="A931" s="93">
        <v>255</v>
      </c>
      <c r="B931" s="178" t="s">
        <v>941</v>
      </c>
      <c r="C931" s="121">
        <v>1958</v>
      </c>
      <c r="D931" s="173">
        <v>2003</v>
      </c>
      <c r="E931" s="121" t="s">
        <v>39</v>
      </c>
      <c r="F931" s="121">
        <v>2</v>
      </c>
      <c r="G931" s="121">
        <v>2</v>
      </c>
      <c r="H931" s="124">
        <v>457.7</v>
      </c>
      <c r="I931" s="124">
        <v>411.93</v>
      </c>
      <c r="J931" s="124">
        <v>411.93</v>
      </c>
      <c r="K931" s="122">
        <v>26</v>
      </c>
      <c r="L931" s="161">
        <v>169385.61600000001</v>
      </c>
      <c r="M931" s="73">
        <v>0</v>
      </c>
      <c r="N931" s="73">
        <v>0</v>
      </c>
      <c r="O931" s="73">
        <v>0</v>
      </c>
      <c r="P931" s="161">
        <v>169385.61600000001</v>
      </c>
      <c r="Q931" s="73">
        <f t="shared" si="64"/>
        <v>411.2</v>
      </c>
      <c r="R931" s="73">
        <v>797</v>
      </c>
      <c r="S931" s="170" t="s">
        <v>458</v>
      </c>
      <c r="T931" s="81"/>
      <c r="U931" s="81"/>
      <c r="V931" s="81"/>
    </row>
    <row r="932" spans="1:22" ht="25.5">
      <c r="A932" s="93">
        <v>256</v>
      </c>
      <c r="B932" s="178" t="s">
        <v>914</v>
      </c>
      <c r="C932" s="121">
        <v>1953</v>
      </c>
      <c r="D932" s="174"/>
      <c r="E932" s="121" t="s">
        <v>39</v>
      </c>
      <c r="F932" s="121">
        <v>2</v>
      </c>
      <c r="G932" s="121">
        <v>3</v>
      </c>
      <c r="H932" s="124">
        <v>1044.8</v>
      </c>
      <c r="I932" s="124">
        <v>940.32</v>
      </c>
      <c r="J932" s="124">
        <v>940.32</v>
      </c>
      <c r="K932" s="122">
        <v>53</v>
      </c>
      <c r="L932" s="161">
        <v>3388746.4469254212</v>
      </c>
      <c r="M932" s="73">
        <v>0</v>
      </c>
      <c r="N932" s="73">
        <v>0</v>
      </c>
      <c r="O932" s="73">
        <v>0</v>
      </c>
      <c r="P932" s="161">
        <v>3388746.4469254212</v>
      </c>
      <c r="Q932" s="73">
        <f t="shared" si="64"/>
        <v>3603.8225784046081</v>
      </c>
      <c r="R932" s="73">
        <v>9981</v>
      </c>
      <c r="S932" s="170" t="s">
        <v>458</v>
      </c>
      <c r="T932" s="81"/>
      <c r="U932" s="81"/>
      <c r="V932" s="81"/>
    </row>
    <row r="933" spans="1:22" ht="25.5">
      <c r="A933" s="93">
        <v>257</v>
      </c>
      <c r="B933" s="178" t="s">
        <v>911</v>
      </c>
      <c r="C933" s="93">
        <v>1979</v>
      </c>
      <c r="D933" s="121"/>
      <c r="E933" s="121" t="s">
        <v>39</v>
      </c>
      <c r="F933" s="121">
        <v>2</v>
      </c>
      <c r="G933" s="121">
        <v>2</v>
      </c>
      <c r="H933" s="124">
        <v>715</v>
      </c>
      <c r="I933" s="181">
        <v>339.93</v>
      </c>
      <c r="J933" s="181">
        <v>339.93</v>
      </c>
      <c r="K933" s="122">
        <v>23</v>
      </c>
      <c r="L933" s="161">
        <v>1225047.4090770781</v>
      </c>
      <c r="M933" s="73">
        <v>0</v>
      </c>
      <c r="N933" s="73">
        <v>0</v>
      </c>
      <c r="O933" s="73">
        <v>0</v>
      </c>
      <c r="P933" s="161">
        <v>1225047.4090770781</v>
      </c>
      <c r="Q933" s="73">
        <f t="shared" si="64"/>
        <v>3603.8225784046072</v>
      </c>
      <c r="R933" s="73">
        <v>9981</v>
      </c>
      <c r="S933" s="170" t="s">
        <v>458</v>
      </c>
      <c r="T933" s="81"/>
      <c r="U933" s="81"/>
      <c r="V933" s="81"/>
    </row>
    <row r="934" spans="1:22" ht="25.5">
      <c r="A934" s="93">
        <v>258</v>
      </c>
      <c r="B934" s="178" t="s">
        <v>916</v>
      </c>
      <c r="C934" s="121">
        <v>1955</v>
      </c>
      <c r="D934" s="174"/>
      <c r="E934" s="121" t="s">
        <v>39</v>
      </c>
      <c r="F934" s="121">
        <v>2</v>
      </c>
      <c r="G934" s="121">
        <v>2</v>
      </c>
      <c r="H934" s="124">
        <v>380</v>
      </c>
      <c r="I934" s="181">
        <v>342</v>
      </c>
      <c r="J934" s="181">
        <v>342</v>
      </c>
      <c r="K934" s="122">
        <v>23</v>
      </c>
      <c r="L934" s="161">
        <v>1232507.3218143757</v>
      </c>
      <c r="M934" s="73">
        <v>0</v>
      </c>
      <c r="N934" s="73">
        <v>0</v>
      </c>
      <c r="O934" s="73">
        <v>0</v>
      </c>
      <c r="P934" s="161">
        <v>1232507.3218143757</v>
      </c>
      <c r="Q934" s="73">
        <f t="shared" si="64"/>
        <v>3603.8225784046072</v>
      </c>
      <c r="R934" s="73">
        <v>9981</v>
      </c>
      <c r="S934" s="170" t="s">
        <v>458</v>
      </c>
      <c r="T934" s="81"/>
      <c r="U934" s="81"/>
      <c r="V934" s="81"/>
    </row>
    <row r="935" spans="1:22" ht="25.5">
      <c r="A935" s="93">
        <v>259</v>
      </c>
      <c r="B935" s="178" t="s">
        <v>834</v>
      </c>
      <c r="C935" s="93">
        <v>1962</v>
      </c>
      <c r="D935" s="121"/>
      <c r="E935" s="121" t="s">
        <v>39</v>
      </c>
      <c r="F935" s="121">
        <v>5</v>
      </c>
      <c r="G935" s="177">
        <v>3</v>
      </c>
      <c r="H935" s="124">
        <v>2550</v>
      </c>
      <c r="I935" s="181">
        <v>2295</v>
      </c>
      <c r="J935" s="181">
        <v>2295</v>
      </c>
      <c r="K935" s="95">
        <v>128</v>
      </c>
      <c r="L935" s="161">
        <v>6337579.0771842292</v>
      </c>
      <c r="M935" s="73">
        <v>0</v>
      </c>
      <c r="N935" s="73">
        <v>0</v>
      </c>
      <c r="O935" s="73">
        <v>0</v>
      </c>
      <c r="P935" s="161">
        <v>6337579.0771842292</v>
      </c>
      <c r="Q935" s="73">
        <f t="shared" si="64"/>
        <v>2761.4723647861565</v>
      </c>
      <c r="R935" s="73">
        <v>6247</v>
      </c>
      <c r="S935" s="170" t="s">
        <v>458</v>
      </c>
      <c r="T935" s="81"/>
      <c r="U935" s="81"/>
      <c r="V935" s="81"/>
    </row>
    <row r="936" spans="1:22" ht="25.5">
      <c r="A936" s="93">
        <v>260</v>
      </c>
      <c r="B936" s="178" t="s">
        <v>864</v>
      </c>
      <c r="C936" s="93">
        <v>1963</v>
      </c>
      <c r="D936" s="121"/>
      <c r="E936" s="121" t="s">
        <v>39</v>
      </c>
      <c r="F936" s="121">
        <v>5</v>
      </c>
      <c r="G936" s="177">
        <v>4</v>
      </c>
      <c r="H936" s="124">
        <v>3221.6</v>
      </c>
      <c r="I936" s="181">
        <v>2899.44</v>
      </c>
      <c r="J936" s="181">
        <v>2899.44</v>
      </c>
      <c r="K936" s="95">
        <v>182</v>
      </c>
      <c r="L936" s="161">
        <v>10162814.935912762</v>
      </c>
      <c r="M936" s="73">
        <v>0</v>
      </c>
      <c r="N936" s="73">
        <v>0</v>
      </c>
      <c r="O936" s="73">
        <v>0</v>
      </c>
      <c r="P936" s="161">
        <v>10162814.935912762</v>
      </c>
      <c r="Q936" s="73">
        <f t="shared" si="64"/>
        <v>3505.0957895016836</v>
      </c>
      <c r="R936" s="73">
        <v>7620</v>
      </c>
      <c r="S936" s="170" t="s">
        <v>458</v>
      </c>
      <c r="T936" s="81"/>
      <c r="U936" s="81"/>
      <c r="V936" s="81"/>
    </row>
    <row r="937" spans="1:22">
      <c r="A937" s="93">
        <v>261</v>
      </c>
      <c r="B937" s="178" t="s">
        <v>887</v>
      </c>
      <c r="C937" s="93">
        <v>1964</v>
      </c>
      <c r="D937" s="121">
        <v>2012</v>
      </c>
      <c r="E937" s="121" t="s">
        <v>92</v>
      </c>
      <c r="F937" s="121">
        <v>5</v>
      </c>
      <c r="G937" s="177">
        <v>4</v>
      </c>
      <c r="H937" s="124">
        <v>3178.9</v>
      </c>
      <c r="I937" s="181">
        <v>2861.01</v>
      </c>
      <c r="J937" s="181">
        <v>2861.01</v>
      </c>
      <c r="K937" s="95">
        <v>149</v>
      </c>
      <c r="L937" s="161">
        <v>6749900.358193934</v>
      </c>
      <c r="M937" s="73">
        <v>0</v>
      </c>
      <c r="N937" s="73">
        <v>0</v>
      </c>
      <c r="O937" s="73">
        <v>0</v>
      </c>
      <c r="P937" s="161">
        <v>6749900.358193934</v>
      </c>
      <c r="Q937" s="73">
        <f t="shared" si="64"/>
        <v>2359.2718509176598</v>
      </c>
      <c r="R937" s="73">
        <v>4275</v>
      </c>
      <c r="S937" s="170" t="s">
        <v>458</v>
      </c>
      <c r="T937" s="81"/>
      <c r="U937" s="81"/>
      <c r="V937" s="81"/>
    </row>
    <row r="938" spans="1:22" ht="25.5">
      <c r="A938" s="93">
        <v>262</v>
      </c>
      <c r="B938" s="178" t="s">
        <v>942</v>
      </c>
      <c r="C938" s="121">
        <v>1958</v>
      </c>
      <c r="D938" s="121"/>
      <c r="E938" s="121" t="s">
        <v>39</v>
      </c>
      <c r="F938" s="121">
        <v>4</v>
      </c>
      <c r="G938" s="121">
        <v>6</v>
      </c>
      <c r="H938" s="124">
        <v>3656.48</v>
      </c>
      <c r="I938" s="181">
        <v>3217.7</v>
      </c>
      <c r="J938" s="181">
        <v>3217.7</v>
      </c>
      <c r="K938" s="122">
        <v>140</v>
      </c>
      <c r="L938" s="161">
        <v>1362811.7871999999</v>
      </c>
      <c r="M938" s="73">
        <v>0</v>
      </c>
      <c r="N938" s="73">
        <v>0</v>
      </c>
      <c r="O938" s="73">
        <v>0</v>
      </c>
      <c r="P938" s="161">
        <v>1362811.7871999999</v>
      </c>
      <c r="Q938" s="73">
        <f t="shared" si="64"/>
        <v>423.536</v>
      </c>
      <c r="R938" s="73">
        <v>844</v>
      </c>
      <c r="S938" s="170" t="s">
        <v>458</v>
      </c>
      <c r="T938" s="81"/>
      <c r="U938" s="81"/>
      <c r="V938" s="81"/>
    </row>
    <row r="939" spans="1:22" ht="25.5">
      <c r="A939" s="93">
        <v>263</v>
      </c>
      <c r="B939" s="178" t="s">
        <v>835</v>
      </c>
      <c r="C939" s="93">
        <v>1962</v>
      </c>
      <c r="D939" s="121">
        <v>2009</v>
      </c>
      <c r="E939" s="121" t="s">
        <v>39</v>
      </c>
      <c r="F939" s="121">
        <v>5</v>
      </c>
      <c r="G939" s="177">
        <v>6</v>
      </c>
      <c r="H939" s="124">
        <v>4161</v>
      </c>
      <c r="I939" s="181">
        <v>3744.9</v>
      </c>
      <c r="J939" s="181">
        <v>3744.9</v>
      </c>
      <c r="K939" s="95">
        <v>220</v>
      </c>
      <c r="L939" s="161">
        <v>13448013.682361819</v>
      </c>
      <c r="M939" s="73">
        <v>0</v>
      </c>
      <c r="N939" s="73">
        <v>0</v>
      </c>
      <c r="O939" s="73">
        <v>0</v>
      </c>
      <c r="P939" s="161">
        <v>13448013.682361819</v>
      </c>
      <c r="Q939" s="73">
        <f t="shared" si="64"/>
        <v>3591.0207702106381</v>
      </c>
      <c r="R939" s="73">
        <v>7747</v>
      </c>
      <c r="S939" s="170" t="s">
        <v>458</v>
      </c>
      <c r="T939" s="81"/>
      <c r="U939" s="81"/>
      <c r="V939" s="81"/>
    </row>
    <row r="940" spans="1:22" ht="25.5">
      <c r="A940" s="93">
        <v>264</v>
      </c>
      <c r="B940" s="178" t="s">
        <v>836</v>
      </c>
      <c r="C940" s="93">
        <v>1962</v>
      </c>
      <c r="D940" s="121"/>
      <c r="E940" s="121" t="s">
        <v>39</v>
      </c>
      <c r="F940" s="121">
        <v>5</v>
      </c>
      <c r="G940" s="177">
        <v>4</v>
      </c>
      <c r="H940" s="124">
        <v>2929.5</v>
      </c>
      <c r="I940" s="181">
        <v>2636.55</v>
      </c>
      <c r="J940" s="181">
        <v>2636.55</v>
      </c>
      <c r="K940" s="95">
        <v>177</v>
      </c>
      <c r="L940" s="161">
        <v>9241360.3038106654</v>
      </c>
      <c r="M940" s="73">
        <v>0</v>
      </c>
      <c r="N940" s="73">
        <v>0</v>
      </c>
      <c r="O940" s="73">
        <v>0</v>
      </c>
      <c r="P940" s="161">
        <v>9241360.3038106654</v>
      </c>
      <c r="Q940" s="73">
        <f t="shared" si="64"/>
        <v>3505.0957895016841</v>
      </c>
      <c r="R940" s="73">
        <v>7620</v>
      </c>
      <c r="S940" s="170" t="s">
        <v>458</v>
      </c>
      <c r="T940" s="81"/>
      <c r="U940" s="81"/>
      <c r="V940" s="81"/>
    </row>
    <row r="941" spans="1:22" ht="25.5">
      <c r="A941" s="93">
        <v>265</v>
      </c>
      <c r="B941" s="178" t="s">
        <v>837</v>
      </c>
      <c r="C941" s="93">
        <v>1962</v>
      </c>
      <c r="D941" s="121"/>
      <c r="E941" s="121" t="s">
        <v>39</v>
      </c>
      <c r="F941" s="121">
        <v>5</v>
      </c>
      <c r="G941" s="177">
        <v>3</v>
      </c>
      <c r="H941" s="124">
        <v>2597.6999999999998</v>
      </c>
      <c r="I941" s="181">
        <v>2337.9299999999998</v>
      </c>
      <c r="J941" s="181">
        <v>2337.9299999999998</v>
      </c>
      <c r="K941" s="95">
        <v>128</v>
      </c>
      <c r="L941" s="161">
        <v>8395555.1892985553</v>
      </c>
      <c r="M941" s="73">
        <v>0</v>
      </c>
      <c r="N941" s="73">
        <v>0</v>
      </c>
      <c r="O941" s="73">
        <v>0</v>
      </c>
      <c r="P941" s="161">
        <v>8395555.1892985553</v>
      </c>
      <c r="Q941" s="73">
        <f t="shared" si="64"/>
        <v>3591.0207702106377</v>
      </c>
      <c r="R941" s="73">
        <v>7747</v>
      </c>
      <c r="S941" s="170" t="s">
        <v>458</v>
      </c>
      <c r="T941" s="81"/>
      <c r="U941" s="81"/>
      <c r="V941" s="81"/>
    </row>
    <row r="942" spans="1:22" ht="25.5">
      <c r="A942" s="93">
        <v>266</v>
      </c>
      <c r="B942" s="178" t="s">
        <v>838</v>
      </c>
      <c r="C942" s="93">
        <v>1962</v>
      </c>
      <c r="D942" s="121"/>
      <c r="E942" s="121" t="s">
        <v>39</v>
      </c>
      <c r="F942" s="121">
        <v>4</v>
      </c>
      <c r="G942" s="177">
        <v>2</v>
      </c>
      <c r="H942" s="124">
        <v>1356.8</v>
      </c>
      <c r="I942" s="185">
        <v>1263.4000000000001</v>
      </c>
      <c r="J942" s="185">
        <v>1263.4000000000001</v>
      </c>
      <c r="K942" s="95">
        <v>60</v>
      </c>
      <c r="L942" s="161">
        <v>1263809.7264108295</v>
      </c>
      <c r="M942" s="73">
        <v>0</v>
      </c>
      <c r="N942" s="73">
        <v>0</v>
      </c>
      <c r="O942" s="73">
        <v>0</v>
      </c>
      <c r="P942" s="161">
        <v>1263809.7264108295</v>
      </c>
      <c r="Q942" s="73">
        <f t="shared" si="64"/>
        <v>1000.324304583528</v>
      </c>
      <c r="R942" s="73">
        <v>1974</v>
      </c>
      <c r="S942" s="170" t="s">
        <v>458</v>
      </c>
      <c r="T942" s="81"/>
      <c r="U942" s="81"/>
      <c r="V942" s="81"/>
    </row>
    <row r="943" spans="1:22" ht="25.5">
      <c r="A943" s="93">
        <v>267</v>
      </c>
      <c r="B943" s="178" t="s">
        <v>921</v>
      </c>
      <c r="C943" s="121">
        <v>1958</v>
      </c>
      <c r="D943" s="174"/>
      <c r="E943" s="121" t="s">
        <v>39</v>
      </c>
      <c r="F943" s="121">
        <v>2</v>
      </c>
      <c r="G943" s="121">
        <v>2</v>
      </c>
      <c r="H943" s="124">
        <v>653</v>
      </c>
      <c r="I943" s="181">
        <v>587.70000000000005</v>
      </c>
      <c r="J943" s="181">
        <v>587.70000000000005</v>
      </c>
      <c r="K943" s="122">
        <v>36</v>
      </c>
      <c r="L943" s="161">
        <v>2117966.5293283882</v>
      </c>
      <c r="M943" s="73">
        <v>0</v>
      </c>
      <c r="N943" s="73">
        <v>0</v>
      </c>
      <c r="O943" s="73">
        <v>0</v>
      </c>
      <c r="P943" s="161">
        <v>2117966.5293283882</v>
      </c>
      <c r="Q943" s="73">
        <f t="shared" si="64"/>
        <v>3603.8225784046076</v>
      </c>
      <c r="R943" s="73">
        <v>9981</v>
      </c>
      <c r="S943" s="170" t="s">
        <v>458</v>
      </c>
      <c r="T943" s="81"/>
      <c r="U943" s="81"/>
      <c r="V943" s="81"/>
    </row>
    <row r="944" spans="1:22" ht="25.5">
      <c r="A944" s="93">
        <v>268</v>
      </c>
      <c r="B944" s="178" t="s">
        <v>915</v>
      </c>
      <c r="C944" s="121">
        <v>1955</v>
      </c>
      <c r="D944" s="174"/>
      <c r="E944" s="121" t="s">
        <v>39</v>
      </c>
      <c r="F944" s="121">
        <v>2</v>
      </c>
      <c r="G944" s="121">
        <v>2</v>
      </c>
      <c r="H944" s="124">
        <v>634.1</v>
      </c>
      <c r="I944" s="181">
        <v>570.69000000000005</v>
      </c>
      <c r="J944" s="181">
        <v>570.69000000000005</v>
      </c>
      <c r="K944" s="122">
        <v>31</v>
      </c>
      <c r="L944" s="161">
        <v>2056665.5072697257</v>
      </c>
      <c r="M944" s="73">
        <v>0</v>
      </c>
      <c r="N944" s="73">
        <v>0</v>
      </c>
      <c r="O944" s="73">
        <v>0</v>
      </c>
      <c r="P944" s="161">
        <v>2056665.5072697257</v>
      </c>
      <c r="Q944" s="73">
        <f t="shared" si="64"/>
        <v>3603.8225784046076</v>
      </c>
      <c r="R944" s="73">
        <v>9981</v>
      </c>
      <c r="S944" s="170" t="s">
        <v>458</v>
      </c>
      <c r="T944" s="81"/>
      <c r="U944" s="81"/>
      <c r="V944" s="81"/>
    </row>
    <row r="945" spans="1:22" ht="25.5">
      <c r="A945" s="93">
        <v>269</v>
      </c>
      <c r="B945" s="178" t="s">
        <v>922</v>
      </c>
      <c r="C945" s="121">
        <v>1961</v>
      </c>
      <c r="D945" s="174"/>
      <c r="E945" s="121" t="s">
        <v>39</v>
      </c>
      <c r="F945" s="121">
        <v>2</v>
      </c>
      <c r="G945" s="121">
        <v>3</v>
      </c>
      <c r="H945" s="124">
        <v>1014</v>
      </c>
      <c r="I945" s="181">
        <v>912.6</v>
      </c>
      <c r="J945" s="181">
        <v>912.6</v>
      </c>
      <c r="K945" s="122">
        <v>53</v>
      </c>
      <c r="L945" s="161">
        <v>3288848.485052045</v>
      </c>
      <c r="M945" s="73">
        <v>0</v>
      </c>
      <c r="N945" s="73">
        <v>0</v>
      </c>
      <c r="O945" s="73">
        <v>0</v>
      </c>
      <c r="P945" s="161">
        <v>3288848.485052045</v>
      </c>
      <c r="Q945" s="73">
        <f t="shared" si="64"/>
        <v>3603.8225784046076</v>
      </c>
      <c r="R945" s="73">
        <v>9981</v>
      </c>
      <c r="S945" s="170" t="s">
        <v>458</v>
      </c>
      <c r="T945" s="81"/>
      <c r="U945" s="81"/>
      <c r="V945" s="81"/>
    </row>
    <row r="946" spans="1:22" ht="25.5">
      <c r="A946" s="93">
        <v>270</v>
      </c>
      <c r="B946" s="178" t="s">
        <v>917</v>
      </c>
      <c r="C946" s="121">
        <v>1957</v>
      </c>
      <c r="D946" s="174"/>
      <c r="E946" s="121" t="s">
        <v>39</v>
      </c>
      <c r="F946" s="121">
        <v>2</v>
      </c>
      <c r="G946" s="121">
        <v>3</v>
      </c>
      <c r="H946" s="124">
        <v>1028.5</v>
      </c>
      <c r="I946" s="181">
        <v>925.65</v>
      </c>
      <c r="J946" s="181">
        <v>925.65</v>
      </c>
      <c r="K946" s="122">
        <v>52</v>
      </c>
      <c r="L946" s="161">
        <v>3335878.3697002251</v>
      </c>
      <c r="M946" s="73">
        <v>0</v>
      </c>
      <c r="N946" s="73">
        <v>0</v>
      </c>
      <c r="O946" s="73">
        <v>0</v>
      </c>
      <c r="P946" s="161">
        <v>3335878.3697002251</v>
      </c>
      <c r="Q946" s="73">
        <f t="shared" si="64"/>
        <v>3603.8225784046076</v>
      </c>
      <c r="R946" s="73">
        <v>9981</v>
      </c>
      <c r="S946" s="170" t="s">
        <v>458</v>
      </c>
      <c r="T946" s="81"/>
      <c r="U946" s="81"/>
      <c r="V946" s="81"/>
    </row>
    <row r="947" spans="1:22" ht="25.5">
      <c r="A947" s="93">
        <v>271</v>
      </c>
      <c r="B947" s="178" t="s">
        <v>865</v>
      </c>
      <c r="C947" s="93">
        <v>1963</v>
      </c>
      <c r="D947" s="121"/>
      <c r="E947" s="121" t="s">
        <v>39</v>
      </c>
      <c r="F947" s="121">
        <v>5</v>
      </c>
      <c r="G947" s="177">
        <v>2</v>
      </c>
      <c r="H947" s="124">
        <v>1577.7</v>
      </c>
      <c r="I947" s="185">
        <v>1419.93</v>
      </c>
      <c r="J947" s="185">
        <v>1419.93</v>
      </c>
      <c r="K947" s="95">
        <v>73</v>
      </c>
      <c r="L947" s="161">
        <v>4724841.9181471234</v>
      </c>
      <c r="M947" s="73">
        <v>0</v>
      </c>
      <c r="N947" s="73">
        <v>0</v>
      </c>
      <c r="O947" s="73">
        <v>0</v>
      </c>
      <c r="P947" s="161">
        <v>4724841.9181471234</v>
      </c>
      <c r="Q947" s="73">
        <f t="shared" si="64"/>
        <v>3327.5174960365111</v>
      </c>
      <c r="R947" s="73">
        <v>7142</v>
      </c>
      <c r="S947" s="170" t="s">
        <v>458</v>
      </c>
      <c r="T947" s="81"/>
      <c r="U947" s="81"/>
      <c r="V947" s="81"/>
    </row>
    <row r="948" spans="1:22" ht="25.5">
      <c r="A948" s="93">
        <v>272</v>
      </c>
      <c r="B948" s="178" t="s">
        <v>839</v>
      </c>
      <c r="C948" s="93">
        <v>1962</v>
      </c>
      <c r="D948" s="121"/>
      <c r="E948" s="121" t="s">
        <v>39</v>
      </c>
      <c r="F948" s="121">
        <v>4</v>
      </c>
      <c r="G948" s="177">
        <v>2</v>
      </c>
      <c r="H948" s="124">
        <v>1202.3</v>
      </c>
      <c r="I948" s="181">
        <v>1082.07</v>
      </c>
      <c r="J948" s="181">
        <v>1082.07</v>
      </c>
      <c r="K948" s="95">
        <v>59</v>
      </c>
      <c r="L948" s="161">
        <v>3600606.856936228</v>
      </c>
      <c r="M948" s="73">
        <v>0</v>
      </c>
      <c r="N948" s="73">
        <v>0</v>
      </c>
      <c r="O948" s="73">
        <v>0</v>
      </c>
      <c r="P948" s="161">
        <v>3600606.856936228</v>
      </c>
      <c r="Q948" s="73">
        <f t="shared" si="64"/>
        <v>3327.5174960365116</v>
      </c>
      <c r="R948" s="73">
        <v>7142</v>
      </c>
      <c r="S948" s="170" t="s">
        <v>458</v>
      </c>
      <c r="T948" s="81"/>
      <c r="U948" s="81"/>
      <c r="V948" s="81"/>
    </row>
    <row r="949" spans="1:22">
      <c r="A949" s="93">
        <v>273</v>
      </c>
      <c r="B949" s="178" t="s">
        <v>888</v>
      </c>
      <c r="C949" s="93">
        <v>1964</v>
      </c>
      <c r="D949" s="121">
        <v>2009</v>
      </c>
      <c r="E949" s="121" t="s">
        <v>92</v>
      </c>
      <c r="F949" s="121">
        <v>5</v>
      </c>
      <c r="G949" s="121">
        <v>4</v>
      </c>
      <c r="H949" s="124">
        <v>3553.5</v>
      </c>
      <c r="I949" s="181">
        <v>3259.1</v>
      </c>
      <c r="J949" s="181">
        <v>3259.1</v>
      </c>
      <c r="K949" s="95">
        <v>119</v>
      </c>
      <c r="L949" s="161">
        <v>11555612.336440895</v>
      </c>
      <c r="M949" s="73">
        <v>0</v>
      </c>
      <c r="N949" s="73">
        <v>0</v>
      </c>
      <c r="O949" s="73">
        <v>0</v>
      </c>
      <c r="P949" s="161">
        <v>11555612.336440895</v>
      </c>
      <c r="Q949" s="73">
        <f t="shared" si="64"/>
        <v>3545.6452199812511</v>
      </c>
      <c r="R949" s="73">
        <v>7539</v>
      </c>
      <c r="S949" s="170" t="s">
        <v>458</v>
      </c>
      <c r="T949" s="81"/>
      <c r="U949" s="81"/>
      <c r="V949" s="81"/>
    </row>
    <row r="950" spans="1:22" ht="25.5">
      <c r="A950" s="93">
        <v>274</v>
      </c>
      <c r="B950" s="178" t="s">
        <v>889</v>
      </c>
      <c r="C950" s="93">
        <v>1964</v>
      </c>
      <c r="D950" s="121"/>
      <c r="E950" s="121" t="s">
        <v>39</v>
      </c>
      <c r="F950" s="121">
        <v>4</v>
      </c>
      <c r="G950" s="121">
        <v>2</v>
      </c>
      <c r="H950" s="73">
        <v>1517.3</v>
      </c>
      <c r="I950" s="182">
        <v>1262.7</v>
      </c>
      <c r="J950" s="182">
        <v>1262.7</v>
      </c>
      <c r="K950" s="95">
        <v>84</v>
      </c>
      <c r="L950" s="161">
        <v>4368588.7461291282</v>
      </c>
      <c r="M950" s="73">
        <v>0</v>
      </c>
      <c r="N950" s="73">
        <v>0</v>
      </c>
      <c r="O950" s="73">
        <v>0</v>
      </c>
      <c r="P950" s="161">
        <v>4368588.7461291282</v>
      </c>
      <c r="Q950" s="73">
        <f t="shared" si="64"/>
        <v>3459.7202392722957</v>
      </c>
      <c r="R950" s="73">
        <v>7412</v>
      </c>
      <c r="S950" s="170" t="s">
        <v>458</v>
      </c>
      <c r="T950" s="81"/>
      <c r="U950" s="81"/>
      <c r="V950" s="81"/>
    </row>
    <row r="951" spans="1:22" ht="25.5">
      <c r="A951" s="93">
        <v>275</v>
      </c>
      <c r="B951" s="178" t="s">
        <v>815</v>
      </c>
      <c r="C951" s="93">
        <v>1979</v>
      </c>
      <c r="D951" s="121">
        <v>2009</v>
      </c>
      <c r="E951" s="121" t="s">
        <v>39</v>
      </c>
      <c r="F951" s="121">
        <v>4</v>
      </c>
      <c r="G951" s="177">
        <v>3</v>
      </c>
      <c r="H951" s="124">
        <v>1608.3</v>
      </c>
      <c r="I951" s="181">
        <v>1465.1</v>
      </c>
      <c r="J951" s="181">
        <v>1465.1</v>
      </c>
      <c r="K951" s="95">
        <v>59</v>
      </c>
      <c r="L951" s="161">
        <v>5194724.8117945315</v>
      </c>
      <c r="M951" s="73">
        <v>0</v>
      </c>
      <c r="N951" s="73">
        <v>0</v>
      </c>
      <c r="O951" s="73">
        <v>0</v>
      </c>
      <c r="P951" s="161">
        <v>5194724.8117945315</v>
      </c>
      <c r="Q951" s="73">
        <f t="shared" si="64"/>
        <v>3545.6452199812516</v>
      </c>
      <c r="R951" s="73">
        <v>7539</v>
      </c>
      <c r="S951" s="170" t="s">
        <v>458</v>
      </c>
      <c r="T951" s="81"/>
      <c r="U951" s="81"/>
      <c r="V951" s="81"/>
    </row>
    <row r="952" spans="1:22" ht="25.5">
      <c r="A952" s="93">
        <v>276</v>
      </c>
      <c r="B952" s="178" t="s">
        <v>816</v>
      </c>
      <c r="C952" s="93">
        <v>1961</v>
      </c>
      <c r="D952" s="121"/>
      <c r="E952" s="121" t="s">
        <v>39</v>
      </c>
      <c r="F952" s="121">
        <v>3</v>
      </c>
      <c r="G952" s="177">
        <v>2</v>
      </c>
      <c r="H952" s="124">
        <v>971.5</v>
      </c>
      <c r="I952" s="181">
        <v>898.9</v>
      </c>
      <c r="J952" s="181">
        <v>898.9</v>
      </c>
      <c r="K952" s="95">
        <v>51</v>
      </c>
      <c r="L952" s="161">
        <v>3157088.9528913372</v>
      </c>
      <c r="M952" s="73">
        <v>0</v>
      </c>
      <c r="N952" s="73">
        <v>0</v>
      </c>
      <c r="O952" s="73">
        <v>0</v>
      </c>
      <c r="P952" s="161">
        <v>3157088.9528913372</v>
      </c>
      <c r="Q952" s="73">
        <f t="shared" si="64"/>
        <v>3512.1692656483897</v>
      </c>
      <c r="R952" s="73">
        <v>9582</v>
      </c>
      <c r="S952" s="170" t="s">
        <v>458</v>
      </c>
      <c r="T952" s="81"/>
      <c r="U952" s="81"/>
      <c r="V952" s="81"/>
    </row>
    <row r="953" spans="1:22" ht="25.5">
      <c r="A953" s="93">
        <v>277</v>
      </c>
      <c r="B953" s="178" t="s">
        <v>944</v>
      </c>
      <c r="C953" s="121">
        <v>1954</v>
      </c>
      <c r="D953" s="121"/>
      <c r="E953" s="121" t="s">
        <v>39</v>
      </c>
      <c r="F953" s="121">
        <v>2</v>
      </c>
      <c r="G953" s="121">
        <v>4</v>
      </c>
      <c r="H953" s="124">
        <v>767.4</v>
      </c>
      <c r="I953" s="181">
        <v>690.66</v>
      </c>
      <c r="J953" s="181">
        <v>690.66</v>
      </c>
      <c r="K953" s="122">
        <v>48</v>
      </c>
      <c r="L953" s="161">
        <v>292519.37375999999</v>
      </c>
      <c r="M953" s="73">
        <v>0</v>
      </c>
      <c r="N953" s="73">
        <v>0</v>
      </c>
      <c r="O953" s="73">
        <v>0</v>
      </c>
      <c r="P953" s="161">
        <v>292519.37375999999</v>
      </c>
      <c r="Q953" s="73">
        <f t="shared" si="64"/>
        <v>423.536</v>
      </c>
      <c r="R953" s="73">
        <v>976</v>
      </c>
      <c r="S953" s="170" t="s">
        <v>458</v>
      </c>
      <c r="T953" s="81"/>
      <c r="U953" s="81"/>
      <c r="V953" s="81"/>
    </row>
    <row r="954" spans="1:22" ht="25.5">
      <c r="A954" s="93">
        <v>278</v>
      </c>
      <c r="B954" s="178" t="s">
        <v>840</v>
      </c>
      <c r="C954" s="93">
        <v>1962</v>
      </c>
      <c r="D954" s="121"/>
      <c r="E954" s="121" t="s">
        <v>39</v>
      </c>
      <c r="F954" s="121">
        <v>5</v>
      </c>
      <c r="G954" s="177">
        <v>5</v>
      </c>
      <c r="H954" s="124">
        <v>4594.3999999999996</v>
      </c>
      <c r="I954" s="181">
        <v>3035.8</v>
      </c>
      <c r="J954" s="181">
        <v>3035.8</v>
      </c>
      <c r="K954" s="95">
        <v>119</v>
      </c>
      <c r="L954" s="161">
        <v>10763869.758819085</v>
      </c>
      <c r="M954" s="73">
        <v>0</v>
      </c>
      <c r="N954" s="73">
        <v>0</v>
      </c>
      <c r="O954" s="73">
        <v>0</v>
      </c>
      <c r="P954" s="161">
        <v>10763869.758819085</v>
      </c>
      <c r="Q954" s="73">
        <f t="shared" si="64"/>
        <v>3545.6452199812516</v>
      </c>
      <c r="R954" s="73">
        <v>7539</v>
      </c>
      <c r="S954" s="170" t="s">
        <v>458</v>
      </c>
      <c r="T954" s="81"/>
      <c r="U954" s="81"/>
      <c r="V954" s="81"/>
    </row>
    <row r="955" spans="1:22" ht="25.5">
      <c r="A955" s="93">
        <v>279</v>
      </c>
      <c r="B955" s="178" t="s">
        <v>841</v>
      </c>
      <c r="C955" s="93">
        <v>1962</v>
      </c>
      <c r="D955" s="121"/>
      <c r="E955" s="121" t="s">
        <v>39</v>
      </c>
      <c r="F955" s="121">
        <v>5</v>
      </c>
      <c r="G955" s="177">
        <v>4</v>
      </c>
      <c r="H955" s="124">
        <v>3437.6</v>
      </c>
      <c r="I955" s="181">
        <v>3162.6</v>
      </c>
      <c r="J955" s="181">
        <v>3162.6</v>
      </c>
      <c r="K955" s="95">
        <v>163</v>
      </c>
      <c r="L955" s="161">
        <v>10941711.228722567</v>
      </c>
      <c r="M955" s="73">
        <v>0</v>
      </c>
      <c r="N955" s="73">
        <v>0</v>
      </c>
      <c r="O955" s="73">
        <v>0</v>
      </c>
      <c r="P955" s="161">
        <v>10941711.228722567</v>
      </c>
      <c r="Q955" s="73">
        <f t="shared" si="64"/>
        <v>3459.720239272297</v>
      </c>
      <c r="R955" s="73">
        <v>7412</v>
      </c>
      <c r="S955" s="170" t="s">
        <v>458</v>
      </c>
      <c r="T955" s="81"/>
      <c r="U955" s="81"/>
      <c r="V955" s="81"/>
    </row>
    <row r="956" spans="1:22" ht="25.5">
      <c r="A956" s="93">
        <v>280</v>
      </c>
      <c r="B956" s="178" t="s">
        <v>817</v>
      </c>
      <c r="C956" s="93">
        <v>1961</v>
      </c>
      <c r="D956" s="121"/>
      <c r="E956" s="121" t="s">
        <v>39</v>
      </c>
      <c r="F956" s="121">
        <v>5</v>
      </c>
      <c r="G956" s="177">
        <v>4</v>
      </c>
      <c r="H956" s="124">
        <v>3249.7</v>
      </c>
      <c r="I956" s="181">
        <v>2524.4</v>
      </c>
      <c r="J956" s="181">
        <v>2524.4</v>
      </c>
      <c r="K956" s="95">
        <v>119</v>
      </c>
      <c r="L956" s="161">
        <v>8950626.7933206707</v>
      </c>
      <c r="M956" s="73">
        <v>0</v>
      </c>
      <c r="N956" s="73">
        <v>0</v>
      </c>
      <c r="O956" s="73">
        <v>0</v>
      </c>
      <c r="P956" s="161">
        <v>8950626.7933206707</v>
      </c>
      <c r="Q956" s="73">
        <f t="shared" si="64"/>
        <v>3545.6452199812511</v>
      </c>
      <c r="R956" s="73">
        <v>7539</v>
      </c>
      <c r="S956" s="170" t="s">
        <v>458</v>
      </c>
      <c r="T956" s="81"/>
      <c r="U956" s="81"/>
      <c r="V956" s="81"/>
    </row>
    <row r="957" spans="1:22" ht="25.5">
      <c r="A957" s="93">
        <v>281</v>
      </c>
      <c r="B957" s="178" t="s">
        <v>912</v>
      </c>
      <c r="C957" s="121">
        <v>1951</v>
      </c>
      <c r="D957" s="174"/>
      <c r="E957" s="121" t="s">
        <v>39</v>
      </c>
      <c r="F957" s="121">
        <v>2</v>
      </c>
      <c r="G957" s="121">
        <v>2</v>
      </c>
      <c r="H957" s="124">
        <v>696.6</v>
      </c>
      <c r="I957" s="181">
        <v>626.94000000000005</v>
      </c>
      <c r="J957" s="181">
        <v>626.94000000000005</v>
      </c>
      <c r="K957" s="122">
        <v>42</v>
      </c>
      <c r="L957" s="161">
        <v>2259380.5273049851</v>
      </c>
      <c r="M957" s="73">
        <v>0</v>
      </c>
      <c r="N957" s="73">
        <v>0</v>
      </c>
      <c r="O957" s="73">
        <v>0</v>
      </c>
      <c r="P957" s="161">
        <v>2259380.5273049851</v>
      </c>
      <c r="Q957" s="73">
        <f t="shared" si="64"/>
        <v>3603.8225784046081</v>
      </c>
      <c r="R957" s="73">
        <v>9981</v>
      </c>
      <c r="S957" s="170" t="s">
        <v>458</v>
      </c>
      <c r="T957" s="81"/>
      <c r="U957" s="81"/>
      <c r="V957" s="81"/>
    </row>
    <row r="958" spans="1:22" ht="25.5">
      <c r="A958" s="93">
        <v>282</v>
      </c>
      <c r="B958" s="178" t="s">
        <v>918</v>
      </c>
      <c r="C958" s="121">
        <v>1957</v>
      </c>
      <c r="D958" s="174"/>
      <c r="E958" s="121" t="s">
        <v>39</v>
      </c>
      <c r="F958" s="121">
        <v>2</v>
      </c>
      <c r="G958" s="121">
        <v>3</v>
      </c>
      <c r="H958" s="124">
        <v>1036</v>
      </c>
      <c r="I958" s="181">
        <v>932.4</v>
      </c>
      <c r="J958" s="181">
        <v>932.4</v>
      </c>
      <c r="K958" s="122">
        <v>48</v>
      </c>
      <c r="L958" s="161">
        <v>3360204.172104456</v>
      </c>
      <c r="M958" s="73">
        <v>0</v>
      </c>
      <c r="N958" s="73">
        <v>0</v>
      </c>
      <c r="O958" s="73">
        <v>0</v>
      </c>
      <c r="P958" s="161">
        <v>3360204.172104456</v>
      </c>
      <c r="Q958" s="73">
        <f t="shared" si="64"/>
        <v>3603.8225784046076</v>
      </c>
      <c r="R958" s="73">
        <v>9981</v>
      </c>
      <c r="S958" s="170" t="s">
        <v>458</v>
      </c>
      <c r="T958" s="81"/>
      <c r="U958" s="81"/>
      <c r="V958" s="81"/>
    </row>
    <row r="959" spans="1:22" ht="25.5">
      <c r="A959" s="93">
        <v>283</v>
      </c>
      <c r="B959" s="178" t="s">
        <v>913</v>
      </c>
      <c r="C959" s="121">
        <v>1953</v>
      </c>
      <c r="D959" s="174"/>
      <c r="E959" s="121" t="s">
        <v>39</v>
      </c>
      <c r="F959" s="121">
        <v>2</v>
      </c>
      <c r="G959" s="121">
        <v>2</v>
      </c>
      <c r="H959" s="124">
        <v>610.70000000000005</v>
      </c>
      <c r="I959" s="181">
        <v>549.63</v>
      </c>
      <c r="J959" s="181">
        <v>549.63</v>
      </c>
      <c r="K959" s="122">
        <v>32</v>
      </c>
      <c r="L959" s="161">
        <v>1980769.0037685246</v>
      </c>
      <c r="M959" s="73">
        <v>0</v>
      </c>
      <c r="N959" s="73">
        <v>0</v>
      </c>
      <c r="O959" s="73">
        <v>0</v>
      </c>
      <c r="P959" s="161">
        <v>1980769.0037685246</v>
      </c>
      <c r="Q959" s="73">
        <f t="shared" si="64"/>
        <v>3603.8225784046081</v>
      </c>
      <c r="R959" s="73">
        <v>9981</v>
      </c>
      <c r="S959" s="170" t="s">
        <v>458</v>
      </c>
      <c r="T959" s="81"/>
      <c r="U959" s="81"/>
      <c r="V959" s="81"/>
    </row>
    <row r="960" spans="1:22">
      <c r="A960" s="93">
        <v>284</v>
      </c>
      <c r="B960" s="178" t="s">
        <v>842</v>
      </c>
      <c r="C960" s="93">
        <v>1962</v>
      </c>
      <c r="D960" s="121"/>
      <c r="E960" s="121" t="s">
        <v>285</v>
      </c>
      <c r="F960" s="121">
        <v>4</v>
      </c>
      <c r="G960" s="177">
        <v>4</v>
      </c>
      <c r="H960" s="124">
        <v>2517.8000000000002</v>
      </c>
      <c r="I960" s="181">
        <v>2266.02</v>
      </c>
      <c r="J960" s="181">
        <v>2266.02</v>
      </c>
      <c r="K960" s="95">
        <v>124</v>
      </c>
      <c r="L960" s="161">
        <v>5893965.0857127104</v>
      </c>
      <c r="M960" s="73">
        <v>0</v>
      </c>
      <c r="N960" s="73">
        <v>0</v>
      </c>
      <c r="O960" s="73">
        <v>0</v>
      </c>
      <c r="P960" s="161">
        <v>5893965.0857127104</v>
      </c>
      <c r="Q960" s="73">
        <f t="shared" si="64"/>
        <v>2601.0207702106381</v>
      </c>
      <c r="R960" s="73">
        <v>6757</v>
      </c>
      <c r="S960" s="170" t="s">
        <v>458</v>
      </c>
      <c r="T960" s="81"/>
      <c r="U960" s="81"/>
      <c r="V960" s="81"/>
    </row>
    <row r="961" spans="1:22" ht="25.5">
      <c r="A961" s="93">
        <v>285</v>
      </c>
      <c r="B961" s="178" t="s">
        <v>869</v>
      </c>
      <c r="C961" s="93">
        <v>1963</v>
      </c>
      <c r="D961" s="121">
        <v>2003</v>
      </c>
      <c r="E961" s="121" t="s">
        <v>39</v>
      </c>
      <c r="F961" s="121">
        <v>5</v>
      </c>
      <c r="G961" s="177">
        <v>4</v>
      </c>
      <c r="H961" s="124">
        <v>3176</v>
      </c>
      <c r="I961" s="185">
        <v>2858.4</v>
      </c>
      <c r="J961" s="185">
        <v>2858.4</v>
      </c>
      <c r="K961" s="95">
        <v>175</v>
      </c>
      <c r="L961" s="161">
        <v>7189149.8047116129</v>
      </c>
      <c r="M961" s="73">
        <v>0</v>
      </c>
      <c r="N961" s="73">
        <v>0</v>
      </c>
      <c r="O961" s="73">
        <v>0</v>
      </c>
      <c r="P961" s="161">
        <v>7189149.8047116129</v>
      </c>
      <c r="Q961" s="73">
        <f t="shared" si="64"/>
        <v>2515.0957895016836</v>
      </c>
      <c r="R961" s="73">
        <v>6630</v>
      </c>
      <c r="S961" s="170" t="s">
        <v>458</v>
      </c>
      <c r="T961" s="81"/>
      <c r="U961" s="81"/>
      <c r="V961" s="81"/>
    </row>
    <row r="962" spans="1:22" ht="25.5">
      <c r="A962" s="93">
        <v>286</v>
      </c>
      <c r="B962" s="178" t="s">
        <v>870</v>
      </c>
      <c r="C962" s="93">
        <v>1963</v>
      </c>
      <c r="D962" s="121">
        <v>2006</v>
      </c>
      <c r="E962" s="121" t="s">
        <v>39</v>
      </c>
      <c r="F962" s="121">
        <v>5</v>
      </c>
      <c r="G962" s="177">
        <v>4</v>
      </c>
      <c r="H962" s="124">
        <v>3260</v>
      </c>
      <c r="I962" s="181">
        <v>2934</v>
      </c>
      <c r="J962" s="181">
        <v>2934</v>
      </c>
      <c r="K962" s="95">
        <v>155</v>
      </c>
      <c r="L962" s="161">
        <v>10283951.046397941</v>
      </c>
      <c r="M962" s="73">
        <v>0</v>
      </c>
      <c r="N962" s="73">
        <v>0</v>
      </c>
      <c r="O962" s="73">
        <v>0</v>
      </c>
      <c r="P962" s="161">
        <v>10283951.046397941</v>
      </c>
      <c r="Q962" s="73">
        <f t="shared" si="64"/>
        <v>3505.0957895016841</v>
      </c>
      <c r="R962" s="73">
        <v>7620</v>
      </c>
      <c r="S962" s="170" t="s">
        <v>458</v>
      </c>
      <c r="T962" s="81"/>
      <c r="U962" s="81"/>
      <c r="V962" s="81"/>
    </row>
    <row r="963" spans="1:22" ht="25.5">
      <c r="A963" s="93">
        <v>287</v>
      </c>
      <c r="B963" s="178" t="s">
        <v>843</v>
      </c>
      <c r="C963" s="93">
        <v>1962</v>
      </c>
      <c r="D963" s="121">
        <v>2006</v>
      </c>
      <c r="E963" s="121" t="s">
        <v>39</v>
      </c>
      <c r="F963" s="121">
        <v>2</v>
      </c>
      <c r="G963" s="177">
        <v>1</v>
      </c>
      <c r="H963" s="124">
        <v>279</v>
      </c>
      <c r="I963" s="124">
        <v>251.1</v>
      </c>
      <c r="J963" s="124">
        <v>251.1</v>
      </c>
      <c r="K963" s="95">
        <v>23</v>
      </c>
      <c r="L963" s="161">
        <v>825618.13379520131</v>
      </c>
      <c r="M963" s="73">
        <v>0</v>
      </c>
      <c r="N963" s="73">
        <v>0</v>
      </c>
      <c r="O963" s="73">
        <v>0</v>
      </c>
      <c r="P963" s="161">
        <v>825618.13379520131</v>
      </c>
      <c r="Q963" s="73">
        <f t="shared" si="64"/>
        <v>3288.0053118088463</v>
      </c>
      <c r="R963" s="73">
        <v>9020</v>
      </c>
      <c r="S963" s="170" t="s">
        <v>458</v>
      </c>
      <c r="T963" s="81"/>
      <c r="U963" s="81"/>
      <c r="V963" s="81"/>
    </row>
    <row r="964" spans="1:22" ht="25.5">
      <c r="A964" s="93">
        <v>288</v>
      </c>
      <c r="B964" s="178" t="s">
        <v>844</v>
      </c>
      <c r="C964" s="93">
        <v>1962</v>
      </c>
      <c r="D964" s="121">
        <v>1983</v>
      </c>
      <c r="E964" s="121" t="s">
        <v>39</v>
      </c>
      <c r="F964" s="121">
        <v>2</v>
      </c>
      <c r="G964" s="177">
        <v>1</v>
      </c>
      <c r="H964" s="124">
        <v>147.80000000000001</v>
      </c>
      <c r="I964" s="124">
        <v>133.02000000000001</v>
      </c>
      <c r="J964" s="124">
        <v>133.02000000000001</v>
      </c>
      <c r="K964" s="95">
        <v>7</v>
      </c>
      <c r="L964" s="161">
        <v>287797.06680208584</v>
      </c>
      <c r="M964" s="73">
        <v>0</v>
      </c>
      <c r="N964" s="73">
        <v>0</v>
      </c>
      <c r="O964" s="73">
        <v>0</v>
      </c>
      <c r="P964" s="161">
        <v>287797.06680208584</v>
      </c>
      <c r="Q964" s="73">
        <f t="shared" si="64"/>
        <v>2163.5623725912333</v>
      </c>
      <c r="R964" s="73">
        <v>4750</v>
      </c>
      <c r="S964" s="170" t="s">
        <v>458</v>
      </c>
      <c r="T964" s="81"/>
      <c r="U964" s="81"/>
      <c r="V964" s="81"/>
    </row>
    <row r="965" spans="1:22" ht="25.5">
      <c r="A965" s="93">
        <v>289</v>
      </c>
      <c r="B965" s="178" t="s">
        <v>920</v>
      </c>
      <c r="C965" s="121">
        <v>1958</v>
      </c>
      <c r="D965" s="174"/>
      <c r="E965" s="121" t="s">
        <v>39</v>
      </c>
      <c r="F965" s="121">
        <v>2</v>
      </c>
      <c r="G965" s="121">
        <v>2</v>
      </c>
      <c r="H965" s="124">
        <v>741.9</v>
      </c>
      <c r="I965" s="124">
        <v>667.71</v>
      </c>
      <c r="J965" s="124">
        <v>667.71</v>
      </c>
      <c r="K965" s="122">
        <v>42</v>
      </c>
      <c r="L965" s="161">
        <v>2406308.3738265415</v>
      </c>
      <c r="M965" s="73">
        <v>0</v>
      </c>
      <c r="N965" s="73">
        <v>0</v>
      </c>
      <c r="O965" s="73">
        <v>0</v>
      </c>
      <c r="P965" s="161">
        <v>2406308.3738265415</v>
      </c>
      <c r="Q965" s="73">
        <f t="shared" si="64"/>
        <v>3603.822578404609</v>
      </c>
      <c r="R965" s="73">
        <v>9981</v>
      </c>
      <c r="S965" s="170" t="s">
        <v>458</v>
      </c>
      <c r="T965" s="81"/>
      <c r="U965" s="81"/>
      <c r="V965" s="81"/>
    </row>
    <row r="966" spans="1:22" ht="25.5">
      <c r="A966" s="93">
        <v>290</v>
      </c>
      <c r="B966" s="178" t="s">
        <v>819</v>
      </c>
      <c r="C966" s="93">
        <v>1961</v>
      </c>
      <c r="D966" s="121">
        <v>2007</v>
      </c>
      <c r="E966" s="121" t="s">
        <v>39</v>
      </c>
      <c r="F966" s="121">
        <v>2</v>
      </c>
      <c r="G966" s="177">
        <v>2</v>
      </c>
      <c r="H966" s="124">
        <v>623.1</v>
      </c>
      <c r="I966" s="124">
        <v>560.79</v>
      </c>
      <c r="J966" s="124">
        <v>560.79</v>
      </c>
      <c r="K966" s="95">
        <v>42</v>
      </c>
      <c r="L966" s="161">
        <v>1921403.5325511859</v>
      </c>
      <c r="M966" s="73">
        <v>0</v>
      </c>
      <c r="N966" s="73">
        <v>0</v>
      </c>
      <c r="O966" s="73">
        <v>0</v>
      </c>
      <c r="P966" s="161">
        <v>1921403.5325511859</v>
      </c>
      <c r="Q966" s="73">
        <f t="shared" si="64"/>
        <v>3426.2442849394356</v>
      </c>
      <c r="R966" s="73">
        <v>9403</v>
      </c>
      <c r="S966" s="170" t="s">
        <v>458</v>
      </c>
      <c r="T966" s="81"/>
      <c r="U966" s="81"/>
      <c r="V966" s="81"/>
    </row>
    <row r="967" spans="1:22" ht="25.5">
      <c r="A967" s="93">
        <v>291</v>
      </c>
      <c r="B967" s="178" t="s">
        <v>924</v>
      </c>
      <c r="C967" s="121">
        <v>1958</v>
      </c>
      <c r="D967" s="174"/>
      <c r="E967" s="121" t="s">
        <v>39</v>
      </c>
      <c r="F967" s="121">
        <v>2</v>
      </c>
      <c r="G967" s="121">
        <v>2</v>
      </c>
      <c r="H967" s="124">
        <v>453.8</v>
      </c>
      <c r="I967" s="124">
        <v>408.42</v>
      </c>
      <c r="J967" s="124">
        <v>408.42</v>
      </c>
      <c r="K967" s="122">
        <v>26</v>
      </c>
      <c r="L967" s="161">
        <v>954688.89573123213</v>
      </c>
      <c r="M967" s="73">
        <v>0</v>
      </c>
      <c r="N967" s="73">
        <v>0</v>
      </c>
      <c r="O967" s="73">
        <v>0</v>
      </c>
      <c r="P967" s="161">
        <v>954688.89573123213</v>
      </c>
      <c r="Q967" s="73">
        <f t="shared" si="64"/>
        <v>2337.5174960365116</v>
      </c>
      <c r="R967" s="73">
        <v>7292</v>
      </c>
      <c r="S967" s="170" t="s">
        <v>458</v>
      </c>
      <c r="T967" s="81"/>
      <c r="U967" s="81"/>
      <c r="V967" s="81"/>
    </row>
    <row r="968" spans="1:22">
      <c r="A968" s="155" t="s">
        <v>347</v>
      </c>
      <c r="B968" s="156"/>
      <c r="C968" s="149" t="s">
        <v>37</v>
      </c>
      <c r="D968" s="150" t="s">
        <v>37</v>
      </c>
      <c r="E968" s="150" t="s">
        <v>37</v>
      </c>
      <c r="F968" s="151" t="s">
        <v>37</v>
      </c>
      <c r="G968" s="151" t="s">
        <v>37</v>
      </c>
      <c r="H968" s="152">
        <f t="shared" ref="H968:P968" si="65">SUM(H969:H971)</f>
        <v>653.59999999999991</v>
      </c>
      <c r="I968" s="152">
        <f t="shared" si="65"/>
        <v>637.09999999999991</v>
      </c>
      <c r="J968" s="152">
        <f t="shared" si="65"/>
        <v>637.09999999999991</v>
      </c>
      <c r="K968" s="153">
        <f t="shared" si="65"/>
        <v>50</v>
      </c>
      <c r="L968" s="152">
        <f t="shared" si="65"/>
        <v>4035614.6999999997</v>
      </c>
      <c r="M968" s="152">
        <f t="shared" si="65"/>
        <v>0</v>
      </c>
      <c r="N968" s="152">
        <f t="shared" si="65"/>
        <v>0</v>
      </c>
      <c r="O968" s="152">
        <f t="shared" si="65"/>
        <v>0</v>
      </c>
      <c r="P968" s="152">
        <f t="shared" si="65"/>
        <v>4035614.6999999997</v>
      </c>
      <c r="Q968" s="152">
        <f t="shared" si="64"/>
        <v>6334.3504944278766</v>
      </c>
      <c r="R968" s="152">
        <f>MAX(R969:R971)</f>
        <v>8586</v>
      </c>
      <c r="S968" s="159" t="s">
        <v>37</v>
      </c>
      <c r="T968" s="81"/>
      <c r="U968" s="81"/>
      <c r="V968" s="81"/>
    </row>
    <row r="969" spans="1:22">
      <c r="A969" s="93">
        <v>292</v>
      </c>
      <c r="B969" s="30" t="s">
        <v>951</v>
      </c>
      <c r="C969" s="93">
        <v>1971</v>
      </c>
      <c r="D969" s="179"/>
      <c r="E969" s="121" t="s">
        <v>92</v>
      </c>
      <c r="F969" s="85">
        <v>2</v>
      </c>
      <c r="G969" s="85">
        <v>1</v>
      </c>
      <c r="H969" s="73">
        <v>179.6</v>
      </c>
      <c r="I969" s="73">
        <v>174.1</v>
      </c>
      <c r="J969" s="73">
        <v>174.1</v>
      </c>
      <c r="K969" s="95">
        <v>13</v>
      </c>
      <c r="L969" s="161">
        <v>1494816.9</v>
      </c>
      <c r="M969" s="161">
        <v>0</v>
      </c>
      <c r="N969" s="161">
        <v>0</v>
      </c>
      <c r="O969" s="161">
        <v>0</v>
      </c>
      <c r="P969" s="161">
        <v>1494816.9</v>
      </c>
      <c r="Q969" s="73">
        <f t="shared" si="64"/>
        <v>8585.9672601952898</v>
      </c>
      <c r="R969" s="73">
        <v>8586</v>
      </c>
      <c r="S969" s="173" t="s">
        <v>458</v>
      </c>
      <c r="T969" s="81"/>
      <c r="U969" s="81"/>
      <c r="V969" s="81"/>
    </row>
    <row r="970" spans="1:22">
      <c r="A970" s="93">
        <v>293</v>
      </c>
      <c r="B970" s="30" t="s">
        <v>952</v>
      </c>
      <c r="C970" s="93">
        <v>1971</v>
      </c>
      <c r="D970" s="121"/>
      <c r="E970" s="121" t="s">
        <v>92</v>
      </c>
      <c r="F970" s="85">
        <v>2</v>
      </c>
      <c r="G970" s="85">
        <v>1</v>
      </c>
      <c r="H970" s="73">
        <v>267.7</v>
      </c>
      <c r="I970" s="73">
        <v>262.2</v>
      </c>
      <c r="J970" s="73">
        <v>262.2</v>
      </c>
      <c r="K970" s="95">
        <v>17</v>
      </c>
      <c r="L970" s="161">
        <v>2251244.7999999998</v>
      </c>
      <c r="M970" s="161">
        <v>0</v>
      </c>
      <c r="N970" s="161">
        <v>0</v>
      </c>
      <c r="O970" s="161">
        <v>0</v>
      </c>
      <c r="P970" s="161">
        <v>2251244.7999999998</v>
      </c>
      <c r="Q970" s="73">
        <f t="shared" si="64"/>
        <v>8585.9832189168574</v>
      </c>
      <c r="R970" s="73">
        <v>8586</v>
      </c>
      <c r="S970" s="173" t="s">
        <v>458</v>
      </c>
      <c r="T970" s="81"/>
      <c r="U970" s="81"/>
      <c r="V970" s="81"/>
    </row>
    <row r="971" spans="1:22">
      <c r="A971" s="93">
        <v>294</v>
      </c>
      <c r="B971" s="30" t="s">
        <v>953</v>
      </c>
      <c r="C971" s="93">
        <v>1971</v>
      </c>
      <c r="D971" s="121"/>
      <c r="E971" s="121" t="s">
        <v>92</v>
      </c>
      <c r="F971" s="85">
        <v>2</v>
      </c>
      <c r="G971" s="85">
        <v>1</v>
      </c>
      <c r="H971" s="73">
        <v>206.3</v>
      </c>
      <c r="I971" s="73">
        <v>200.8</v>
      </c>
      <c r="J971" s="73">
        <v>200.8</v>
      </c>
      <c r="K971" s="95">
        <v>20</v>
      </c>
      <c r="L971" s="161">
        <v>289553</v>
      </c>
      <c r="M971" s="161">
        <v>0</v>
      </c>
      <c r="N971" s="161">
        <v>0</v>
      </c>
      <c r="O971" s="161">
        <v>0</v>
      </c>
      <c r="P971" s="161">
        <v>289553</v>
      </c>
      <c r="Q971" s="73">
        <f t="shared" si="64"/>
        <v>1441.9970119521911</v>
      </c>
      <c r="R971" s="73">
        <v>1442</v>
      </c>
      <c r="S971" s="173" t="s">
        <v>458</v>
      </c>
      <c r="T971" s="81"/>
      <c r="U971" s="81"/>
      <c r="V971" s="81"/>
    </row>
    <row r="972" spans="1:22">
      <c r="A972" s="163" t="s">
        <v>348</v>
      </c>
      <c r="B972" s="156"/>
      <c r="C972" s="149" t="s">
        <v>37</v>
      </c>
      <c r="D972" s="150" t="s">
        <v>37</v>
      </c>
      <c r="E972" s="150" t="s">
        <v>37</v>
      </c>
      <c r="F972" s="151" t="s">
        <v>37</v>
      </c>
      <c r="G972" s="151" t="s">
        <v>37</v>
      </c>
      <c r="H972" s="152">
        <f>SUM(прил.1!H973:H975)</f>
        <v>1828.2</v>
      </c>
      <c r="I972" s="152">
        <f>SUM(прил.1!I973:I975)</f>
        <v>1670.7</v>
      </c>
      <c r="J972" s="152">
        <f>SUM(прил.1!J973:J975)</f>
        <v>1670.7</v>
      </c>
      <c r="K972" s="153">
        <f>SUM(прил.1!K973:K975)</f>
        <v>72</v>
      </c>
      <c r="L972" s="152">
        <f>SUM(прил.1!L973:L975)</f>
        <v>2503568.4170800005</v>
      </c>
      <c r="M972" s="152">
        <f>SUM(прил.1!M973:M975)</f>
        <v>0</v>
      </c>
      <c r="N972" s="152">
        <f>SUM(прил.1!N973:N975)</f>
        <v>0</v>
      </c>
      <c r="O972" s="152">
        <f>SUM(прил.1!O973:O975)</f>
        <v>0</v>
      </c>
      <c r="P972" s="152">
        <f>SUM(прил.1!P973:P975)</f>
        <v>2503568.4170800005</v>
      </c>
      <c r="Q972" s="152">
        <f t="shared" si="64"/>
        <v>1498.5146448075659</v>
      </c>
      <c r="R972" s="152">
        <f>MAX(прил.1!R973:R975)</f>
        <v>2953</v>
      </c>
      <c r="S972" s="159" t="s">
        <v>37</v>
      </c>
      <c r="T972" s="81"/>
      <c r="U972" s="81"/>
      <c r="V972" s="81"/>
    </row>
    <row r="973" spans="1:22" ht="25.5">
      <c r="A973" s="93">
        <v>295</v>
      </c>
      <c r="B973" s="172" t="s">
        <v>955</v>
      </c>
      <c r="C973" s="93">
        <v>1963</v>
      </c>
      <c r="D973" s="121">
        <v>2004</v>
      </c>
      <c r="E973" s="121" t="s">
        <v>39</v>
      </c>
      <c r="F973" s="85">
        <v>2</v>
      </c>
      <c r="G973" s="85">
        <v>2</v>
      </c>
      <c r="H973" s="73">
        <v>626.9</v>
      </c>
      <c r="I973" s="73">
        <v>550.6</v>
      </c>
      <c r="J973" s="73">
        <v>550.6</v>
      </c>
      <c r="K973" s="95">
        <v>26</v>
      </c>
      <c r="L973" s="161">
        <v>733611.36820400017</v>
      </c>
      <c r="M973" s="161">
        <v>0</v>
      </c>
      <c r="N973" s="161">
        <v>0</v>
      </c>
      <c r="O973" s="161">
        <v>0</v>
      </c>
      <c r="P973" s="161">
        <v>733611.36820400017</v>
      </c>
      <c r="Q973" s="73">
        <f t="shared" si="64"/>
        <v>1332.3853400000003</v>
      </c>
      <c r="R973" s="73">
        <v>1901</v>
      </c>
      <c r="S973" s="173" t="s">
        <v>458</v>
      </c>
      <c r="T973" s="81"/>
      <c r="U973" s="81"/>
      <c r="V973" s="81"/>
    </row>
    <row r="974" spans="1:22" ht="25.5">
      <c r="A974" s="93">
        <v>296</v>
      </c>
      <c r="B974" s="172" t="s">
        <v>957</v>
      </c>
      <c r="C974" s="93">
        <v>1964</v>
      </c>
      <c r="D974" s="121">
        <v>2005</v>
      </c>
      <c r="E974" s="121" t="s">
        <v>39</v>
      </c>
      <c r="F974" s="85">
        <v>2</v>
      </c>
      <c r="G974" s="85">
        <v>2</v>
      </c>
      <c r="H974" s="73">
        <v>633.5</v>
      </c>
      <c r="I974" s="73">
        <v>597.9</v>
      </c>
      <c r="J974" s="73">
        <v>597.9</v>
      </c>
      <c r="K974" s="95">
        <v>27</v>
      </c>
      <c r="L974" s="161">
        <v>796633.19478600007</v>
      </c>
      <c r="M974" s="161">
        <v>0</v>
      </c>
      <c r="N974" s="161">
        <v>0</v>
      </c>
      <c r="O974" s="161">
        <v>0</v>
      </c>
      <c r="P974" s="161">
        <v>796633.19478600007</v>
      </c>
      <c r="Q974" s="73">
        <f t="shared" si="64"/>
        <v>1332.3853400000003</v>
      </c>
      <c r="R974" s="73">
        <v>1901</v>
      </c>
      <c r="S974" s="173" t="s">
        <v>458</v>
      </c>
      <c r="T974" s="81"/>
      <c r="U974" s="81"/>
      <c r="V974" s="81"/>
    </row>
    <row r="975" spans="1:22" ht="25.5">
      <c r="A975" s="93">
        <v>297</v>
      </c>
      <c r="B975" s="172" t="s">
        <v>414</v>
      </c>
      <c r="C975" s="93">
        <v>1963</v>
      </c>
      <c r="D975" s="121">
        <v>2005</v>
      </c>
      <c r="E975" s="121" t="s">
        <v>39</v>
      </c>
      <c r="F975" s="85">
        <v>2</v>
      </c>
      <c r="G975" s="85">
        <v>2</v>
      </c>
      <c r="H975" s="73">
        <v>567.79999999999995</v>
      </c>
      <c r="I975" s="73">
        <v>522.20000000000005</v>
      </c>
      <c r="J975" s="73">
        <v>522.20000000000005</v>
      </c>
      <c r="K975" s="95">
        <v>19</v>
      </c>
      <c r="L975" s="161">
        <v>973323.85409000027</v>
      </c>
      <c r="M975" s="161">
        <v>0</v>
      </c>
      <c r="N975" s="161">
        <v>0</v>
      </c>
      <c r="O975" s="161">
        <v>0</v>
      </c>
      <c r="P975" s="161">
        <v>973323.85409000027</v>
      </c>
      <c r="Q975" s="73">
        <f t="shared" si="64"/>
        <v>1863.8909500000004</v>
      </c>
      <c r="R975" s="73">
        <v>2953</v>
      </c>
      <c r="S975" s="173" t="s">
        <v>458</v>
      </c>
      <c r="T975" s="81"/>
      <c r="U975" s="81"/>
      <c r="V975" s="81"/>
    </row>
    <row r="976" spans="1:22">
      <c r="A976" s="163" t="s">
        <v>349</v>
      </c>
      <c r="B976" s="156"/>
      <c r="C976" s="149" t="s">
        <v>37</v>
      </c>
      <c r="D976" s="149" t="s">
        <v>37</v>
      </c>
      <c r="E976" s="149" t="s">
        <v>37</v>
      </c>
      <c r="F976" s="149" t="s">
        <v>37</v>
      </c>
      <c r="G976" s="149" t="s">
        <v>37</v>
      </c>
      <c r="H976" s="152">
        <f t="shared" ref="H976:P976" si="66">H977</f>
        <v>767.6</v>
      </c>
      <c r="I976" s="152">
        <f t="shared" si="66"/>
        <v>711.6</v>
      </c>
      <c r="J976" s="152">
        <f t="shared" si="66"/>
        <v>711.6</v>
      </c>
      <c r="K976" s="153">
        <f t="shared" si="66"/>
        <v>37</v>
      </c>
      <c r="L976" s="152">
        <f t="shared" si="66"/>
        <v>768295.78357200022</v>
      </c>
      <c r="M976" s="152">
        <f t="shared" si="66"/>
        <v>0</v>
      </c>
      <c r="N976" s="152">
        <f t="shared" si="66"/>
        <v>0</v>
      </c>
      <c r="O976" s="152">
        <f t="shared" si="66"/>
        <v>0</v>
      </c>
      <c r="P976" s="152">
        <f t="shared" si="66"/>
        <v>768295.78357200022</v>
      </c>
      <c r="Q976" s="152">
        <f t="shared" si="64"/>
        <v>1079.6736700000004</v>
      </c>
      <c r="R976" s="152">
        <f>MAX(R977)</f>
        <v>2993</v>
      </c>
      <c r="S976" s="159" t="s">
        <v>37</v>
      </c>
      <c r="T976" s="81"/>
      <c r="U976" s="81"/>
      <c r="V976" s="81"/>
    </row>
    <row r="977" spans="1:22" ht="25.5">
      <c r="A977" s="93">
        <v>298</v>
      </c>
      <c r="B977" s="172" t="s">
        <v>960</v>
      </c>
      <c r="C977" s="93">
        <v>1967</v>
      </c>
      <c r="D977" s="93">
        <v>2005</v>
      </c>
      <c r="E977" s="121" t="s">
        <v>39</v>
      </c>
      <c r="F977" s="93">
        <v>2</v>
      </c>
      <c r="G977" s="93">
        <v>3</v>
      </c>
      <c r="H977" s="124">
        <v>767.6</v>
      </c>
      <c r="I977" s="124">
        <v>711.6</v>
      </c>
      <c r="J977" s="124">
        <v>711.6</v>
      </c>
      <c r="K977" s="95">
        <v>37</v>
      </c>
      <c r="L977" s="161">
        <v>768295.78357200022</v>
      </c>
      <c r="M977" s="161">
        <v>0</v>
      </c>
      <c r="N977" s="161">
        <v>0</v>
      </c>
      <c r="O977" s="161">
        <v>0</v>
      </c>
      <c r="P977" s="161">
        <v>768295.78357200022</v>
      </c>
      <c r="Q977" s="73">
        <f t="shared" si="64"/>
        <v>1079.6736700000004</v>
      </c>
      <c r="R977" s="73">
        <v>2993</v>
      </c>
      <c r="S977" s="173" t="s">
        <v>458</v>
      </c>
      <c r="T977" s="81"/>
      <c r="U977" s="81"/>
      <c r="V977" s="81"/>
    </row>
    <row r="978" spans="1:22">
      <c r="A978" s="163" t="s">
        <v>350</v>
      </c>
      <c r="B978" s="172"/>
      <c r="C978" s="149" t="s">
        <v>37</v>
      </c>
      <c r="D978" s="149" t="s">
        <v>37</v>
      </c>
      <c r="E978" s="149" t="s">
        <v>37</v>
      </c>
      <c r="F978" s="149" t="s">
        <v>37</v>
      </c>
      <c r="G978" s="149" t="s">
        <v>37</v>
      </c>
      <c r="H978" s="152">
        <f>SUM(прил.1!H979:H983)</f>
        <v>1882.5365000000002</v>
      </c>
      <c r="I978" s="152">
        <f>SUM(прил.1!I979:I983)</f>
        <v>1738.0150000000001</v>
      </c>
      <c r="J978" s="152">
        <f>SUM(прил.1!J979:J983)</f>
        <v>1738.0150000000001</v>
      </c>
      <c r="K978" s="153">
        <f>SUM(прил.1!K979:K983)</f>
        <v>89</v>
      </c>
      <c r="L978" s="152">
        <f>SUM(прил.1!L979:L983)</f>
        <v>2307269.3362914999</v>
      </c>
      <c r="M978" s="152">
        <f>SUM(прил.1!M979:M983)</f>
        <v>0</v>
      </c>
      <c r="N978" s="152">
        <f>SUM(прил.1!N979:N983)</f>
        <v>0</v>
      </c>
      <c r="O978" s="152">
        <f>SUM(прил.1!O979:O983)</f>
        <v>0</v>
      </c>
      <c r="P978" s="152">
        <f>SUM(прил.1!P979:P983)</f>
        <v>2307269.3362914999</v>
      </c>
      <c r="Q978" s="152">
        <f t="shared" si="64"/>
        <v>1327.5313137639778</v>
      </c>
      <c r="R978" s="152">
        <f>MAX(прил.1!R979:R983)</f>
        <v>5740</v>
      </c>
      <c r="S978" s="159" t="s">
        <v>37</v>
      </c>
      <c r="T978" s="81"/>
      <c r="U978" s="81"/>
      <c r="V978" s="81"/>
    </row>
    <row r="979" spans="1:22" ht="25.5">
      <c r="A979" s="93">
        <v>299</v>
      </c>
      <c r="B979" s="171" t="s">
        <v>963</v>
      </c>
      <c r="C979" s="121">
        <v>1960</v>
      </c>
      <c r="D979" s="121"/>
      <c r="E979" s="121" t="s">
        <v>39</v>
      </c>
      <c r="F979" s="121">
        <v>2</v>
      </c>
      <c r="G979" s="121">
        <v>2</v>
      </c>
      <c r="H979" s="73">
        <v>576.4</v>
      </c>
      <c r="I979" s="73">
        <v>516.1</v>
      </c>
      <c r="J979" s="73">
        <v>516.1</v>
      </c>
      <c r="K979" s="122">
        <v>32</v>
      </c>
      <c r="L979" s="161">
        <v>313313.88478000008</v>
      </c>
      <c r="M979" s="161">
        <v>0</v>
      </c>
      <c r="N979" s="161">
        <v>0</v>
      </c>
      <c r="O979" s="161">
        <v>0</v>
      </c>
      <c r="P979" s="161">
        <v>313313.88478000008</v>
      </c>
      <c r="Q979" s="73">
        <f t="shared" si="64"/>
        <v>607.07980000000009</v>
      </c>
      <c r="R979" s="73">
        <v>1702</v>
      </c>
      <c r="S979" s="162" t="s">
        <v>458</v>
      </c>
      <c r="T979" s="81"/>
      <c r="U979" s="81"/>
      <c r="V979" s="81"/>
    </row>
    <row r="980" spans="1:22" ht="25.5">
      <c r="A980" s="93">
        <v>300</v>
      </c>
      <c r="B980" s="171" t="s">
        <v>965</v>
      </c>
      <c r="C980" s="121">
        <v>1964</v>
      </c>
      <c r="D980" s="121">
        <v>2015</v>
      </c>
      <c r="E980" s="121" t="s">
        <v>39</v>
      </c>
      <c r="F980" s="121">
        <v>2</v>
      </c>
      <c r="G980" s="121">
        <v>1</v>
      </c>
      <c r="H980" s="124">
        <v>222.4</v>
      </c>
      <c r="I980" s="124">
        <v>204.3</v>
      </c>
      <c r="J980" s="124">
        <v>204.3</v>
      </c>
      <c r="K980" s="122">
        <v>4</v>
      </c>
      <c r="L980" s="161">
        <v>218740.94550000003</v>
      </c>
      <c r="M980" s="161">
        <v>0</v>
      </c>
      <c r="N980" s="161">
        <v>0</v>
      </c>
      <c r="O980" s="161">
        <v>0</v>
      </c>
      <c r="P980" s="161">
        <v>218740.94550000003</v>
      </c>
      <c r="Q980" s="73">
        <f t="shared" si="64"/>
        <v>1070.6850000000002</v>
      </c>
      <c r="R980" s="73">
        <v>2952</v>
      </c>
      <c r="S980" s="162" t="s">
        <v>458</v>
      </c>
      <c r="T980" s="81"/>
      <c r="U980" s="81"/>
      <c r="V980" s="81"/>
    </row>
    <row r="981" spans="1:22" ht="25.5">
      <c r="A981" s="93">
        <v>301</v>
      </c>
      <c r="B981" s="171" t="s">
        <v>964</v>
      </c>
      <c r="C981" s="121">
        <v>1963</v>
      </c>
      <c r="D981" s="121">
        <v>2015</v>
      </c>
      <c r="E981" s="121" t="s">
        <v>39</v>
      </c>
      <c r="F981" s="121">
        <v>2</v>
      </c>
      <c r="G981" s="121">
        <v>1</v>
      </c>
      <c r="H981" s="73">
        <v>406.13650000000001</v>
      </c>
      <c r="I981" s="73">
        <v>369.21499999999997</v>
      </c>
      <c r="J981" s="73">
        <v>369.21499999999997</v>
      </c>
      <c r="K981" s="122">
        <v>20</v>
      </c>
      <c r="L981" s="161">
        <v>829746.50601149991</v>
      </c>
      <c r="M981" s="161">
        <v>0</v>
      </c>
      <c r="N981" s="161">
        <v>0</v>
      </c>
      <c r="O981" s="161">
        <v>0</v>
      </c>
      <c r="P981" s="161">
        <v>829746.50601149991</v>
      </c>
      <c r="Q981" s="73">
        <f t="shared" si="64"/>
        <v>2247.3260999999998</v>
      </c>
      <c r="R981" s="73">
        <v>5740</v>
      </c>
      <c r="S981" s="162" t="s">
        <v>458</v>
      </c>
      <c r="T981" s="81"/>
      <c r="U981" s="81"/>
      <c r="V981" s="81"/>
    </row>
    <row r="982" spans="1:22" ht="25.5">
      <c r="A982" s="93">
        <v>302</v>
      </c>
      <c r="B982" s="172" t="s">
        <v>416</v>
      </c>
      <c r="C982" s="121">
        <v>1965</v>
      </c>
      <c r="D982" s="93"/>
      <c r="E982" s="121" t="s">
        <v>39</v>
      </c>
      <c r="F982" s="94">
        <v>2</v>
      </c>
      <c r="G982" s="94">
        <v>1</v>
      </c>
      <c r="H982" s="124">
        <v>357.6</v>
      </c>
      <c r="I982" s="124">
        <v>351.6</v>
      </c>
      <c r="J982" s="124">
        <v>351.6</v>
      </c>
      <c r="K982" s="122">
        <v>22</v>
      </c>
      <c r="L982" s="161">
        <v>328829</v>
      </c>
      <c r="M982" s="73">
        <v>0</v>
      </c>
      <c r="N982" s="73">
        <v>0</v>
      </c>
      <c r="O982" s="73">
        <v>0</v>
      </c>
      <c r="P982" s="161">
        <v>328829</v>
      </c>
      <c r="Q982" s="73">
        <f t="shared" si="64"/>
        <v>935.23606370875984</v>
      </c>
      <c r="R982" s="73">
        <v>1087</v>
      </c>
      <c r="S982" s="173" t="s">
        <v>458</v>
      </c>
      <c r="T982" s="81"/>
      <c r="U982" s="81"/>
      <c r="V982" s="81"/>
    </row>
    <row r="983" spans="1:22" ht="25.5">
      <c r="A983" s="93">
        <v>303</v>
      </c>
      <c r="B983" s="172" t="s">
        <v>966</v>
      </c>
      <c r="C983" s="121">
        <v>1955</v>
      </c>
      <c r="D983" s="93"/>
      <c r="E983" s="121" t="s">
        <v>39</v>
      </c>
      <c r="F983" s="94">
        <v>2</v>
      </c>
      <c r="G983" s="94">
        <v>1</v>
      </c>
      <c r="H983" s="124">
        <v>320</v>
      </c>
      <c r="I983" s="124">
        <v>296.8</v>
      </c>
      <c r="J983" s="124">
        <v>296.8</v>
      </c>
      <c r="K983" s="122">
        <v>11</v>
      </c>
      <c r="L983" s="161">
        <v>616639</v>
      </c>
      <c r="M983" s="73">
        <v>0</v>
      </c>
      <c r="N983" s="73">
        <v>0</v>
      </c>
      <c r="O983" s="73">
        <v>0</v>
      </c>
      <c r="P983" s="161">
        <v>616639</v>
      </c>
      <c r="Q983" s="73">
        <f t="shared" si="64"/>
        <v>2077.624663072776</v>
      </c>
      <c r="R983" s="73">
        <v>2089</v>
      </c>
      <c r="S983" s="173" t="s">
        <v>458</v>
      </c>
      <c r="T983" s="81"/>
      <c r="U983" s="81"/>
      <c r="V983" s="81"/>
    </row>
    <row r="984" spans="1:22">
      <c r="A984" s="163" t="s">
        <v>351</v>
      </c>
      <c r="B984" s="172"/>
      <c r="C984" s="149" t="s">
        <v>37</v>
      </c>
      <c r="D984" s="150" t="s">
        <v>37</v>
      </c>
      <c r="E984" s="150" t="s">
        <v>37</v>
      </c>
      <c r="F984" s="151" t="s">
        <v>37</v>
      </c>
      <c r="G984" s="151" t="s">
        <v>37</v>
      </c>
      <c r="H984" s="152">
        <f t="shared" ref="H984:P984" si="67">H985</f>
        <v>447.7</v>
      </c>
      <c r="I984" s="152">
        <f t="shared" si="67"/>
        <v>400.9</v>
      </c>
      <c r="J984" s="152">
        <f t="shared" si="67"/>
        <v>400.9</v>
      </c>
      <c r="K984" s="153">
        <f t="shared" si="67"/>
        <v>21</v>
      </c>
      <c r="L984" s="152">
        <f t="shared" si="67"/>
        <v>432841.17430299998</v>
      </c>
      <c r="M984" s="152">
        <f t="shared" si="67"/>
        <v>0</v>
      </c>
      <c r="N984" s="152">
        <f t="shared" si="67"/>
        <v>0</v>
      </c>
      <c r="O984" s="152">
        <f t="shared" si="67"/>
        <v>0</v>
      </c>
      <c r="P984" s="152">
        <f t="shared" si="67"/>
        <v>432841.17430299998</v>
      </c>
      <c r="Q984" s="152">
        <f t="shared" ref="Q984:Q1007" si="68">L984/I984</f>
        <v>1079.6736699999999</v>
      </c>
      <c r="R984" s="152">
        <f>R985</f>
        <v>2993</v>
      </c>
      <c r="S984" s="159" t="s">
        <v>37</v>
      </c>
      <c r="T984" s="81"/>
      <c r="U984" s="81"/>
      <c r="V984" s="81"/>
    </row>
    <row r="985" spans="1:22" ht="25.5">
      <c r="A985" s="93">
        <v>304</v>
      </c>
      <c r="B985" s="171" t="s">
        <v>970</v>
      </c>
      <c r="C985" s="94">
        <v>1972</v>
      </c>
      <c r="D985" s="93"/>
      <c r="E985" s="121" t="s">
        <v>39</v>
      </c>
      <c r="F985" s="85">
        <v>2</v>
      </c>
      <c r="G985" s="85">
        <v>2</v>
      </c>
      <c r="H985" s="124">
        <v>447.7</v>
      </c>
      <c r="I985" s="124">
        <v>400.9</v>
      </c>
      <c r="J985" s="124">
        <v>400.9</v>
      </c>
      <c r="K985" s="95">
        <v>21</v>
      </c>
      <c r="L985" s="161">
        <v>432841.17430299998</v>
      </c>
      <c r="M985" s="73">
        <v>0</v>
      </c>
      <c r="N985" s="73">
        <v>0</v>
      </c>
      <c r="O985" s="73">
        <v>0</v>
      </c>
      <c r="P985" s="161">
        <v>432841.17430299998</v>
      </c>
      <c r="Q985" s="73">
        <f t="shared" si="68"/>
        <v>1079.6736699999999</v>
      </c>
      <c r="R985" s="73">
        <v>2993</v>
      </c>
      <c r="S985" s="170" t="s">
        <v>458</v>
      </c>
      <c r="T985" s="81"/>
      <c r="U985" s="81"/>
      <c r="V985" s="81"/>
    </row>
    <row r="986" spans="1:22">
      <c r="A986" s="163" t="s">
        <v>352</v>
      </c>
      <c r="B986" s="172"/>
      <c r="C986" s="149" t="s">
        <v>37</v>
      </c>
      <c r="D986" s="150" t="s">
        <v>37</v>
      </c>
      <c r="E986" s="150" t="s">
        <v>37</v>
      </c>
      <c r="F986" s="151" t="s">
        <v>37</v>
      </c>
      <c r="G986" s="151" t="s">
        <v>37</v>
      </c>
      <c r="H986" s="152">
        <f>SUM(прил.1!H987:H1007)</f>
        <v>6763.4000000000005</v>
      </c>
      <c r="I986" s="152">
        <f>SUM(прил.1!I987:I1007)</f>
        <v>4821.5999999999985</v>
      </c>
      <c r="J986" s="152">
        <f>SUM(прил.1!J987:J1007)</f>
        <v>4821.5999999999985</v>
      </c>
      <c r="K986" s="153">
        <f>SUM(прил.1!K987:K1007)</f>
        <v>262</v>
      </c>
      <c r="L986" s="152">
        <f>SUM(прил.1!L987:L1007)</f>
        <v>7302599.0800000001</v>
      </c>
      <c r="M986" s="152">
        <f>SUM(прил.1!M987:M1007)</f>
        <v>0</v>
      </c>
      <c r="N986" s="152">
        <f>SUM(прил.1!N987:N1007)</f>
        <v>0</v>
      </c>
      <c r="O986" s="152">
        <f>SUM(прил.1!O987:O1007)</f>
        <v>0</v>
      </c>
      <c r="P986" s="152">
        <f>SUM(прил.1!P987:P1007)</f>
        <v>7302599.0800000001</v>
      </c>
      <c r="Q986" s="152">
        <f t="shared" si="68"/>
        <v>1514.559291521487</v>
      </c>
      <c r="R986" s="152">
        <f>MAX(прил.1!R987:R1007)</f>
        <v>6380</v>
      </c>
      <c r="S986" s="159" t="s">
        <v>37</v>
      </c>
      <c r="T986" s="81"/>
      <c r="U986" s="81"/>
      <c r="V986" s="81"/>
    </row>
    <row r="987" spans="1:22" ht="25.5">
      <c r="A987" s="93">
        <v>305</v>
      </c>
      <c r="B987" s="171" t="s">
        <v>985</v>
      </c>
      <c r="C987" s="93">
        <v>1917</v>
      </c>
      <c r="D987" s="93"/>
      <c r="E987" s="121" t="s">
        <v>39</v>
      </c>
      <c r="F987" s="94">
        <v>2</v>
      </c>
      <c r="G987" s="85">
        <v>2</v>
      </c>
      <c r="H987" s="139">
        <v>253.9</v>
      </c>
      <c r="I987" s="175">
        <v>224.9</v>
      </c>
      <c r="J987" s="175">
        <v>224.9</v>
      </c>
      <c r="K987" s="95">
        <v>7</v>
      </c>
      <c r="L987" s="161">
        <v>1002483.63</v>
      </c>
      <c r="M987" s="73">
        <v>0</v>
      </c>
      <c r="N987" s="73">
        <v>0</v>
      </c>
      <c r="O987" s="73">
        <v>0</v>
      </c>
      <c r="P987" s="161">
        <v>1002483.63</v>
      </c>
      <c r="Q987" s="73">
        <f t="shared" si="68"/>
        <v>4457.463895064473</v>
      </c>
      <c r="R987" s="73">
        <v>6380</v>
      </c>
      <c r="S987" s="173" t="s">
        <v>458</v>
      </c>
      <c r="T987" s="81"/>
      <c r="U987" s="81"/>
      <c r="V987" s="81"/>
    </row>
    <row r="988" spans="1:22" ht="25.5">
      <c r="A988" s="93">
        <v>306</v>
      </c>
      <c r="B988" s="171" t="s">
        <v>1029</v>
      </c>
      <c r="C988" s="93">
        <v>1917</v>
      </c>
      <c r="D988" s="93">
        <v>2009</v>
      </c>
      <c r="E988" s="121" t="s">
        <v>39</v>
      </c>
      <c r="F988" s="94">
        <v>2</v>
      </c>
      <c r="G988" s="85">
        <v>1</v>
      </c>
      <c r="H988" s="139">
        <v>154.1</v>
      </c>
      <c r="I988" s="175">
        <v>105.7</v>
      </c>
      <c r="J988" s="175">
        <v>105.7</v>
      </c>
      <c r="K988" s="95">
        <v>5</v>
      </c>
      <c r="L988" s="161">
        <v>77028.86</v>
      </c>
      <c r="M988" s="73">
        <v>0</v>
      </c>
      <c r="N988" s="73">
        <v>0</v>
      </c>
      <c r="O988" s="73">
        <v>0</v>
      </c>
      <c r="P988" s="161">
        <v>77028.86</v>
      </c>
      <c r="Q988" s="73">
        <f t="shared" si="68"/>
        <v>728.74985808893098</v>
      </c>
      <c r="R988" s="73">
        <v>1893</v>
      </c>
      <c r="S988" s="173" t="s">
        <v>458</v>
      </c>
      <c r="T988" s="81"/>
      <c r="U988" s="81"/>
      <c r="V988" s="81"/>
    </row>
    <row r="989" spans="1:22" ht="25.5">
      <c r="A989" s="93">
        <v>307</v>
      </c>
      <c r="B989" s="171" t="s">
        <v>1030</v>
      </c>
      <c r="C989" s="93">
        <v>1917</v>
      </c>
      <c r="D989" s="93"/>
      <c r="E989" s="121" t="s">
        <v>39</v>
      </c>
      <c r="F989" s="94">
        <v>2</v>
      </c>
      <c r="G989" s="85">
        <v>2</v>
      </c>
      <c r="H989" s="139">
        <v>317</v>
      </c>
      <c r="I989" s="175">
        <v>221.6</v>
      </c>
      <c r="J989" s="175">
        <v>221.6</v>
      </c>
      <c r="K989" s="95">
        <v>24</v>
      </c>
      <c r="L989" s="161">
        <v>887540.04</v>
      </c>
      <c r="M989" s="73">
        <v>0</v>
      </c>
      <c r="N989" s="73">
        <v>0</v>
      </c>
      <c r="O989" s="73">
        <v>0</v>
      </c>
      <c r="P989" s="161">
        <v>887540.04</v>
      </c>
      <c r="Q989" s="73">
        <f t="shared" si="68"/>
        <v>4005.1445848375456</v>
      </c>
      <c r="R989" s="73">
        <v>5583</v>
      </c>
      <c r="S989" s="173" t="s">
        <v>458</v>
      </c>
      <c r="T989" s="81"/>
      <c r="U989" s="81"/>
      <c r="V989" s="81"/>
    </row>
    <row r="990" spans="1:22" ht="25.5">
      <c r="A990" s="93">
        <v>308</v>
      </c>
      <c r="B990" s="171" t="s">
        <v>989</v>
      </c>
      <c r="C990" s="93">
        <v>1959</v>
      </c>
      <c r="D990" s="93">
        <v>2013</v>
      </c>
      <c r="E990" s="121" t="s">
        <v>39</v>
      </c>
      <c r="F990" s="94">
        <v>2</v>
      </c>
      <c r="G990" s="85">
        <v>2</v>
      </c>
      <c r="H990" s="139">
        <v>706.2</v>
      </c>
      <c r="I990" s="175">
        <v>614.79999999999995</v>
      </c>
      <c r="J990" s="175">
        <v>614.79999999999995</v>
      </c>
      <c r="K990" s="95">
        <v>21</v>
      </c>
      <c r="L990" s="161">
        <v>1111113.3700000001</v>
      </c>
      <c r="M990" s="73">
        <v>0</v>
      </c>
      <c r="N990" s="73">
        <v>0</v>
      </c>
      <c r="O990" s="73">
        <v>0</v>
      </c>
      <c r="P990" s="161">
        <v>1111113.3700000001</v>
      </c>
      <c r="Q990" s="73">
        <f t="shared" si="68"/>
        <v>1807.276138581653</v>
      </c>
      <c r="R990" s="73">
        <v>2707</v>
      </c>
      <c r="S990" s="173" t="s">
        <v>458</v>
      </c>
      <c r="T990" s="81"/>
      <c r="U990" s="81"/>
      <c r="V990" s="81"/>
    </row>
    <row r="991" spans="1:22" ht="25.5">
      <c r="A991" s="93">
        <v>309</v>
      </c>
      <c r="B991" s="171" t="s">
        <v>977</v>
      </c>
      <c r="C991" s="93">
        <v>1917</v>
      </c>
      <c r="D991" s="93">
        <v>2015</v>
      </c>
      <c r="E991" s="121" t="s">
        <v>39</v>
      </c>
      <c r="F991" s="94">
        <v>2</v>
      </c>
      <c r="G991" s="85">
        <v>3</v>
      </c>
      <c r="H991" s="139">
        <v>529.70000000000005</v>
      </c>
      <c r="I991" s="175">
        <v>313.3</v>
      </c>
      <c r="J991" s="175">
        <v>313.3</v>
      </c>
      <c r="K991" s="95">
        <v>16</v>
      </c>
      <c r="L991" s="161">
        <v>225498.93</v>
      </c>
      <c r="M991" s="73">
        <v>0</v>
      </c>
      <c r="N991" s="73">
        <v>0</v>
      </c>
      <c r="O991" s="73">
        <v>0</v>
      </c>
      <c r="P991" s="161">
        <v>225498.93</v>
      </c>
      <c r="Q991" s="73">
        <f t="shared" si="68"/>
        <v>719.75400574529203</v>
      </c>
      <c r="R991" s="73">
        <v>1884</v>
      </c>
      <c r="S991" s="173" t="s">
        <v>458</v>
      </c>
      <c r="T991" s="81"/>
      <c r="U991" s="81"/>
      <c r="V991" s="81"/>
    </row>
    <row r="992" spans="1:22" ht="25.5">
      <c r="A992" s="93">
        <v>310</v>
      </c>
      <c r="B992" s="171" t="s">
        <v>988</v>
      </c>
      <c r="C992" s="93">
        <v>1917</v>
      </c>
      <c r="D992" s="93">
        <v>2009</v>
      </c>
      <c r="E992" s="121" t="s">
        <v>39</v>
      </c>
      <c r="F992" s="94">
        <v>2</v>
      </c>
      <c r="G992" s="85">
        <v>1</v>
      </c>
      <c r="H992" s="139">
        <v>141.4</v>
      </c>
      <c r="I992" s="175">
        <v>100</v>
      </c>
      <c r="J992" s="175">
        <v>100</v>
      </c>
      <c r="K992" s="95">
        <v>4</v>
      </c>
      <c r="L992" s="161">
        <v>179827.7</v>
      </c>
      <c r="M992" s="73">
        <v>0</v>
      </c>
      <c r="N992" s="73">
        <v>0</v>
      </c>
      <c r="O992" s="73">
        <v>0</v>
      </c>
      <c r="P992" s="161">
        <v>179827.7</v>
      </c>
      <c r="Q992" s="73">
        <f t="shared" si="68"/>
        <v>1798.277</v>
      </c>
      <c r="R992" s="73">
        <v>2698</v>
      </c>
      <c r="S992" s="173" t="s">
        <v>458</v>
      </c>
      <c r="T992" s="81"/>
      <c r="U992" s="81"/>
      <c r="V992" s="81"/>
    </row>
    <row r="993" spans="1:22" ht="25.5">
      <c r="A993" s="93">
        <v>311</v>
      </c>
      <c r="B993" s="171" t="s">
        <v>995</v>
      </c>
      <c r="C993" s="93">
        <v>1960</v>
      </c>
      <c r="D993" s="93">
        <v>2009</v>
      </c>
      <c r="E993" s="121" t="s">
        <v>39</v>
      </c>
      <c r="F993" s="94">
        <v>2</v>
      </c>
      <c r="G993" s="85">
        <v>1</v>
      </c>
      <c r="H993" s="139">
        <v>269.60000000000002</v>
      </c>
      <c r="I993" s="175">
        <v>194.1</v>
      </c>
      <c r="J993" s="175">
        <v>194.1</v>
      </c>
      <c r="K993" s="95">
        <v>13</v>
      </c>
      <c r="L993" s="161">
        <v>481907.44</v>
      </c>
      <c r="M993" s="73">
        <v>0</v>
      </c>
      <c r="N993" s="73">
        <v>0</v>
      </c>
      <c r="O993" s="73">
        <v>0</v>
      </c>
      <c r="P993" s="161">
        <v>481907.44</v>
      </c>
      <c r="Q993" s="73">
        <f t="shared" si="68"/>
        <v>2482.7791859866047</v>
      </c>
      <c r="R993" s="73">
        <v>3361</v>
      </c>
      <c r="S993" s="173" t="s">
        <v>458</v>
      </c>
      <c r="T993" s="81"/>
      <c r="U993" s="81"/>
      <c r="V993" s="81"/>
    </row>
    <row r="994" spans="1:22" ht="25.5">
      <c r="A994" s="93">
        <v>312</v>
      </c>
      <c r="B994" s="171" t="s">
        <v>987</v>
      </c>
      <c r="C994" s="93">
        <v>1917</v>
      </c>
      <c r="D994" s="93">
        <v>2009</v>
      </c>
      <c r="E994" s="121" t="s">
        <v>39</v>
      </c>
      <c r="F994" s="94">
        <v>2</v>
      </c>
      <c r="G994" s="85">
        <v>1</v>
      </c>
      <c r="H994" s="139">
        <v>176</v>
      </c>
      <c r="I994" s="175">
        <v>119</v>
      </c>
      <c r="J994" s="175">
        <v>119</v>
      </c>
      <c r="K994" s="95">
        <v>8</v>
      </c>
      <c r="L994" s="161">
        <v>213994.86</v>
      </c>
      <c r="M994" s="73">
        <v>0</v>
      </c>
      <c r="N994" s="73">
        <v>0</v>
      </c>
      <c r="O994" s="73">
        <v>0</v>
      </c>
      <c r="P994" s="161">
        <v>213994.86</v>
      </c>
      <c r="Q994" s="73">
        <f t="shared" si="68"/>
        <v>1798.2761344537814</v>
      </c>
      <c r="R994" s="73">
        <v>2698</v>
      </c>
      <c r="S994" s="173" t="s">
        <v>458</v>
      </c>
      <c r="T994" s="81"/>
      <c r="U994" s="81"/>
      <c r="V994" s="81"/>
    </row>
    <row r="995" spans="1:22" ht="25.5">
      <c r="A995" s="93">
        <v>313</v>
      </c>
      <c r="B995" s="171" t="s">
        <v>980</v>
      </c>
      <c r="C995" s="93">
        <v>1917</v>
      </c>
      <c r="D995" s="93">
        <v>2015</v>
      </c>
      <c r="E995" s="121" t="s">
        <v>39</v>
      </c>
      <c r="F995" s="94">
        <v>2</v>
      </c>
      <c r="G995" s="85">
        <v>3</v>
      </c>
      <c r="H995" s="139">
        <v>328.8</v>
      </c>
      <c r="I995" s="175">
        <v>247.4</v>
      </c>
      <c r="J995" s="175">
        <v>247.4</v>
      </c>
      <c r="K995" s="95">
        <v>15</v>
      </c>
      <c r="L995" s="161">
        <v>117487.12</v>
      </c>
      <c r="M995" s="73">
        <v>0</v>
      </c>
      <c r="N995" s="73">
        <v>0</v>
      </c>
      <c r="O995" s="73">
        <v>0</v>
      </c>
      <c r="P995" s="161">
        <v>117487.12</v>
      </c>
      <c r="Q995" s="73">
        <f t="shared" si="68"/>
        <v>474.88730800323361</v>
      </c>
      <c r="R995" s="73">
        <v>985</v>
      </c>
      <c r="S995" s="173" t="s">
        <v>458</v>
      </c>
      <c r="T995" s="81"/>
      <c r="U995" s="81"/>
      <c r="V995" s="81"/>
    </row>
    <row r="996" spans="1:22" ht="25.5">
      <c r="A996" s="93">
        <v>314</v>
      </c>
      <c r="B996" s="171" t="s">
        <v>981</v>
      </c>
      <c r="C996" s="93">
        <v>1917</v>
      </c>
      <c r="D996" s="93"/>
      <c r="E996" s="121" t="s">
        <v>39</v>
      </c>
      <c r="F996" s="94">
        <v>2</v>
      </c>
      <c r="G996" s="85">
        <v>2</v>
      </c>
      <c r="H996" s="139">
        <v>195.4</v>
      </c>
      <c r="I996" s="175">
        <v>119.3</v>
      </c>
      <c r="J996" s="175">
        <v>119.3</v>
      </c>
      <c r="K996" s="95">
        <v>7</v>
      </c>
      <c r="L996" s="161">
        <v>451412.69</v>
      </c>
      <c r="M996" s="73">
        <v>0</v>
      </c>
      <c r="N996" s="73">
        <v>0</v>
      </c>
      <c r="O996" s="73">
        <v>0</v>
      </c>
      <c r="P996" s="161">
        <v>451412.69</v>
      </c>
      <c r="Q996" s="73">
        <f t="shared" si="68"/>
        <v>3783.8448449287512</v>
      </c>
      <c r="R996" s="73">
        <v>5726</v>
      </c>
      <c r="S996" s="173" t="s">
        <v>458</v>
      </c>
      <c r="T996" s="81"/>
      <c r="U996" s="81"/>
      <c r="V996" s="81"/>
    </row>
    <row r="997" spans="1:22" ht="25.5">
      <c r="A997" s="93">
        <v>315</v>
      </c>
      <c r="B997" s="171" t="s">
        <v>982</v>
      </c>
      <c r="C997" s="93">
        <v>1917</v>
      </c>
      <c r="D997" s="93">
        <v>2015</v>
      </c>
      <c r="E997" s="121" t="s">
        <v>39</v>
      </c>
      <c r="F997" s="94">
        <v>2</v>
      </c>
      <c r="G997" s="85">
        <v>3</v>
      </c>
      <c r="H997" s="139">
        <v>424.2</v>
      </c>
      <c r="I997" s="175">
        <v>340.2</v>
      </c>
      <c r="J997" s="175">
        <v>340.2</v>
      </c>
      <c r="K997" s="95">
        <v>24</v>
      </c>
      <c r="L997" s="161">
        <v>244859.84</v>
      </c>
      <c r="M997" s="73">
        <v>0</v>
      </c>
      <c r="N997" s="73">
        <v>0</v>
      </c>
      <c r="O997" s="73">
        <v>0</v>
      </c>
      <c r="P997" s="161">
        <v>244859.84</v>
      </c>
      <c r="Q997" s="73">
        <f t="shared" si="68"/>
        <v>719.75261610817165</v>
      </c>
      <c r="R997" s="73">
        <v>1884</v>
      </c>
      <c r="S997" s="173" t="s">
        <v>458</v>
      </c>
      <c r="T997" s="81"/>
      <c r="U997" s="81"/>
      <c r="V997" s="81"/>
    </row>
    <row r="998" spans="1:22" ht="25.5">
      <c r="A998" s="93">
        <v>316</v>
      </c>
      <c r="B998" s="171" t="s">
        <v>991</v>
      </c>
      <c r="C998" s="93">
        <v>1959</v>
      </c>
      <c r="D998" s="93">
        <v>2011</v>
      </c>
      <c r="E998" s="121" t="s">
        <v>39</v>
      </c>
      <c r="F998" s="94">
        <v>2</v>
      </c>
      <c r="G998" s="85">
        <v>1</v>
      </c>
      <c r="H998" s="139">
        <v>286.2</v>
      </c>
      <c r="I998" s="175">
        <v>263.10000000000002</v>
      </c>
      <c r="J998" s="175">
        <v>263.10000000000002</v>
      </c>
      <c r="K998" s="95">
        <v>18</v>
      </c>
      <c r="L998" s="161">
        <v>289916.95</v>
      </c>
      <c r="M998" s="73">
        <v>0</v>
      </c>
      <c r="N998" s="73">
        <v>0</v>
      </c>
      <c r="O998" s="73">
        <v>0</v>
      </c>
      <c r="P998" s="161">
        <v>289916.95</v>
      </c>
      <c r="Q998" s="73">
        <f t="shared" si="68"/>
        <v>1101.9268339034586</v>
      </c>
      <c r="R998" s="73">
        <v>1247</v>
      </c>
      <c r="S998" s="173" t="s">
        <v>458</v>
      </c>
      <c r="T998" s="81"/>
      <c r="U998" s="81"/>
      <c r="V998" s="81"/>
    </row>
    <row r="999" spans="1:22" ht="25.5">
      <c r="A999" s="93">
        <v>317</v>
      </c>
      <c r="B999" s="171" t="s">
        <v>979</v>
      </c>
      <c r="C999" s="93">
        <v>1917</v>
      </c>
      <c r="D999" s="93">
        <v>2015</v>
      </c>
      <c r="E999" s="121" t="s">
        <v>39</v>
      </c>
      <c r="F999" s="94">
        <v>1</v>
      </c>
      <c r="G999" s="85">
        <v>2</v>
      </c>
      <c r="H999" s="139">
        <v>138.5</v>
      </c>
      <c r="I999" s="175">
        <v>127.7</v>
      </c>
      <c r="J999" s="175">
        <v>127.7</v>
      </c>
      <c r="K999" s="95">
        <v>7</v>
      </c>
      <c r="L999" s="161">
        <v>60642.83</v>
      </c>
      <c r="M999" s="73">
        <v>0</v>
      </c>
      <c r="N999" s="73">
        <v>0</v>
      </c>
      <c r="O999" s="73">
        <v>0</v>
      </c>
      <c r="P999" s="161">
        <v>60642.83</v>
      </c>
      <c r="Q999" s="73">
        <f t="shared" si="68"/>
        <v>474.88512137823022</v>
      </c>
      <c r="R999" s="73">
        <v>985</v>
      </c>
      <c r="S999" s="173" t="s">
        <v>458</v>
      </c>
      <c r="T999" s="81"/>
      <c r="U999" s="81"/>
      <c r="V999" s="81"/>
    </row>
    <row r="1000" spans="1:22" ht="25.5">
      <c r="A1000" s="93">
        <v>318</v>
      </c>
      <c r="B1000" s="171" t="s">
        <v>978</v>
      </c>
      <c r="C1000" s="93">
        <v>1917</v>
      </c>
      <c r="D1000" s="93">
        <v>2013</v>
      </c>
      <c r="E1000" s="121" t="s">
        <v>39</v>
      </c>
      <c r="F1000" s="94">
        <v>2</v>
      </c>
      <c r="G1000" s="85">
        <v>2</v>
      </c>
      <c r="H1000" s="139">
        <v>268.10000000000002</v>
      </c>
      <c r="I1000" s="175">
        <v>154</v>
      </c>
      <c r="J1000" s="175">
        <v>154</v>
      </c>
      <c r="K1000" s="95">
        <v>2</v>
      </c>
      <c r="L1000" s="161">
        <v>71736.710000000006</v>
      </c>
      <c r="M1000" s="73">
        <v>0</v>
      </c>
      <c r="N1000" s="73">
        <v>0</v>
      </c>
      <c r="O1000" s="73">
        <v>0</v>
      </c>
      <c r="P1000" s="161">
        <v>71736.710000000006</v>
      </c>
      <c r="Q1000" s="73">
        <f t="shared" si="68"/>
        <v>465.82279220779225</v>
      </c>
      <c r="R1000" s="73">
        <v>976</v>
      </c>
      <c r="S1000" s="173" t="s">
        <v>458</v>
      </c>
      <c r="T1000" s="81"/>
      <c r="U1000" s="81"/>
      <c r="V1000" s="81"/>
    </row>
    <row r="1001" spans="1:22" ht="25.5">
      <c r="A1001" s="93">
        <v>319</v>
      </c>
      <c r="B1001" s="171" t="s">
        <v>994</v>
      </c>
      <c r="C1001" s="93">
        <v>1959</v>
      </c>
      <c r="D1001" s="93">
        <v>2009</v>
      </c>
      <c r="E1001" s="121" t="s">
        <v>39</v>
      </c>
      <c r="F1001" s="94">
        <v>2</v>
      </c>
      <c r="G1001" s="85">
        <v>1</v>
      </c>
      <c r="H1001" s="139">
        <v>402.5</v>
      </c>
      <c r="I1001" s="175">
        <v>272.39999999999998</v>
      </c>
      <c r="J1001" s="175">
        <v>272.39999999999998</v>
      </c>
      <c r="K1001" s="95">
        <v>16</v>
      </c>
      <c r="L1001" s="161">
        <v>2451</v>
      </c>
      <c r="M1001" s="73">
        <v>0</v>
      </c>
      <c r="N1001" s="73">
        <v>0</v>
      </c>
      <c r="O1001" s="73">
        <v>0</v>
      </c>
      <c r="P1001" s="161">
        <v>2451</v>
      </c>
      <c r="Q1001" s="73">
        <f t="shared" si="68"/>
        <v>8.9977973568281939</v>
      </c>
      <c r="R1001" s="73">
        <v>9</v>
      </c>
      <c r="S1001" s="173" t="s">
        <v>458</v>
      </c>
      <c r="T1001" s="81"/>
      <c r="U1001" s="81"/>
      <c r="V1001" s="81"/>
    </row>
    <row r="1002" spans="1:22" ht="25.5">
      <c r="A1002" s="93">
        <v>320</v>
      </c>
      <c r="B1002" s="171" t="s">
        <v>992</v>
      </c>
      <c r="C1002" s="93">
        <v>1959</v>
      </c>
      <c r="D1002" s="93">
        <v>2009</v>
      </c>
      <c r="E1002" s="121" t="s">
        <v>39</v>
      </c>
      <c r="F1002" s="94">
        <v>2</v>
      </c>
      <c r="G1002" s="85">
        <v>1</v>
      </c>
      <c r="H1002" s="139">
        <v>395.5</v>
      </c>
      <c r="I1002" s="175">
        <v>263.10000000000002</v>
      </c>
      <c r="J1002" s="175">
        <v>263.10000000000002</v>
      </c>
      <c r="K1002" s="95">
        <v>12</v>
      </c>
      <c r="L1002" s="161">
        <v>2367</v>
      </c>
      <c r="M1002" s="73">
        <v>0</v>
      </c>
      <c r="N1002" s="73">
        <v>0</v>
      </c>
      <c r="O1002" s="73">
        <v>0</v>
      </c>
      <c r="P1002" s="161">
        <v>2367</v>
      </c>
      <c r="Q1002" s="73">
        <f t="shared" si="68"/>
        <v>8.9965792474344344</v>
      </c>
      <c r="R1002" s="73">
        <v>9</v>
      </c>
      <c r="S1002" s="173" t="s">
        <v>458</v>
      </c>
      <c r="T1002" s="81"/>
      <c r="U1002" s="81"/>
      <c r="V1002" s="81"/>
    </row>
    <row r="1003" spans="1:22" ht="25.5">
      <c r="A1003" s="93">
        <v>321</v>
      </c>
      <c r="B1003" s="171" t="s">
        <v>993</v>
      </c>
      <c r="C1003" s="93">
        <v>1959</v>
      </c>
      <c r="D1003" s="93">
        <v>2009</v>
      </c>
      <c r="E1003" s="121" t="s">
        <v>39</v>
      </c>
      <c r="F1003" s="94">
        <v>2</v>
      </c>
      <c r="G1003" s="85">
        <v>1</v>
      </c>
      <c r="H1003" s="139">
        <v>399.5</v>
      </c>
      <c r="I1003" s="175">
        <v>260.5</v>
      </c>
      <c r="J1003" s="175">
        <v>260.5</v>
      </c>
      <c r="K1003" s="95">
        <v>20</v>
      </c>
      <c r="L1003" s="161">
        <v>2344</v>
      </c>
      <c r="M1003" s="73">
        <v>0</v>
      </c>
      <c r="N1003" s="73">
        <v>0</v>
      </c>
      <c r="O1003" s="73">
        <v>0</v>
      </c>
      <c r="P1003" s="161">
        <v>2344</v>
      </c>
      <c r="Q1003" s="73">
        <f t="shared" si="68"/>
        <v>8.9980806142034542</v>
      </c>
      <c r="R1003" s="73">
        <v>9</v>
      </c>
      <c r="S1003" s="173" t="s">
        <v>458</v>
      </c>
      <c r="T1003" s="81"/>
      <c r="U1003" s="81"/>
      <c r="V1003" s="81"/>
    </row>
    <row r="1004" spans="1:22" ht="25.5">
      <c r="A1004" s="93">
        <v>322</v>
      </c>
      <c r="B1004" s="171" t="s">
        <v>990</v>
      </c>
      <c r="C1004" s="93">
        <v>1955</v>
      </c>
      <c r="D1004" s="93">
        <v>2009</v>
      </c>
      <c r="E1004" s="121" t="s">
        <v>39</v>
      </c>
      <c r="F1004" s="94">
        <v>2</v>
      </c>
      <c r="G1004" s="85">
        <v>1</v>
      </c>
      <c r="H1004" s="139">
        <v>394.4</v>
      </c>
      <c r="I1004" s="175">
        <v>272.39999999999998</v>
      </c>
      <c r="J1004" s="175">
        <v>272.39999999999998</v>
      </c>
      <c r="K1004" s="95">
        <v>17</v>
      </c>
      <c r="L1004" s="161">
        <v>492301.49</v>
      </c>
      <c r="M1004" s="73">
        <v>0</v>
      </c>
      <c r="N1004" s="73">
        <v>0</v>
      </c>
      <c r="O1004" s="73">
        <v>0</v>
      </c>
      <c r="P1004" s="161">
        <v>492301.49</v>
      </c>
      <c r="Q1004" s="73">
        <f t="shared" si="68"/>
        <v>1807.2741923641704</v>
      </c>
      <c r="R1004" s="73">
        <v>2707</v>
      </c>
      <c r="S1004" s="173" t="s">
        <v>458</v>
      </c>
      <c r="T1004" s="81"/>
      <c r="U1004" s="81"/>
      <c r="V1004" s="81"/>
    </row>
    <row r="1005" spans="1:22" ht="25.5">
      <c r="A1005" s="93">
        <v>323</v>
      </c>
      <c r="B1005" s="171" t="s">
        <v>983</v>
      </c>
      <c r="C1005" s="93">
        <v>1917</v>
      </c>
      <c r="D1005" s="93"/>
      <c r="E1005" s="121" t="s">
        <v>39</v>
      </c>
      <c r="F1005" s="94">
        <v>2</v>
      </c>
      <c r="G1005" s="85">
        <v>2</v>
      </c>
      <c r="H1005" s="139">
        <v>526.79999999999995</v>
      </c>
      <c r="I1005" s="175">
        <v>345.9</v>
      </c>
      <c r="J1005" s="175">
        <v>345.9</v>
      </c>
      <c r="K1005" s="95">
        <v>14</v>
      </c>
      <c r="L1005" s="161">
        <v>468679.18</v>
      </c>
      <c r="M1005" s="73">
        <v>0</v>
      </c>
      <c r="N1005" s="73">
        <v>0</v>
      </c>
      <c r="O1005" s="73">
        <v>0</v>
      </c>
      <c r="P1005" s="161">
        <v>468679.18</v>
      </c>
      <c r="Q1005" s="73">
        <f t="shared" si="68"/>
        <v>1354.9557097427003</v>
      </c>
      <c r="R1005" s="73">
        <v>1910</v>
      </c>
      <c r="S1005" s="173" t="s">
        <v>458</v>
      </c>
      <c r="T1005" s="81"/>
      <c r="U1005" s="81"/>
      <c r="V1005" s="81"/>
    </row>
    <row r="1006" spans="1:22" ht="25.5">
      <c r="A1006" s="93">
        <v>324</v>
      </c>
      <c r="B1006" s="171" t="s">
        <v>984</v>
      </c>
      <c r="C1006" s="93">
        <v>1917</v>
      </c>
      <c r="D1006" s="93"/>
      <c r="E1006" s="121" t="s">
        <v>39</v>
      </c>
      <c r="F1006" s="94">
        <v>2</v>
      </c>
      <c r="G1006" s="85">
        <v>1</v>
      </c>
      <c r="H1006" s="139">
        <v>237.8</v>
      </c>
      <c r="I1006" s="175">
        <v>108.9</v>
      </c>
      <c r="J1006" s="175">
        <v>108.9</v>
      </c>
      <c r="K1006" s="95">
        <v>4</v>
      </c>
      <c r="L1006" s="161">
        <v>235675.8</v>
      </c>
      <c r="M1006" s="73">
        <v>0</v>
      </c>
      <c r="N1006" s="73">
        <v>0</v>
      </c>
      <c r="O1006" s="73">
        <v>0</v>
      </c>
      <c r="P1006" s="161">
        <v>235675.8</v>
      </c>
      <c r="Q1006" s="73">
        <f t="shared" si="68"/>
        <v>2164.1487603305782</v>
      </c>
      <c r="R1006" s="73">
        <v>3615</v>
      </c>
      <c r="S1006" s="173" t="s">
        <v>458</v>
      </c>
      <c r="T1006" s="81"/>
      <c r="U1006" s="81"/>
      <c r="V1006" s="81"/>
    </row>
    <row r="1007" spans="1:22" ht="25.5">
      <c r="A1007" s="93">
        <v>325</v>
      </c>
      <c r="B1007" s="171" t="s">
        <v>986</v>
      </c>
      <c r="C1007" s="93">
        <v>1917</v>
      </c>
      <c r="D1007" s="93"/>
      <c r="E1007" s="121" t="s">
        <v>39</v>
      </c>
      <c r="F1007" s="94">
        <v>1</v>
      </c>
      <c r="G1007" s="85">
        <v>1</v>
      </c>
      <c r="H1007" s="139">
        <v>217.8</v>
      </c>
      <c r="I1007" s="175">
        <v>153.30000000000001</v>
      </c>
      <c r="J1007" s="175">
        <v>153.30000000000001</v>
      </c>
      <c r="K1007" s="95">
        <v>8</v>
      </c>
      <c r="L1007" s="161">
        <v>683329.64</v>
      </c>
      <c r="M1007" s="73">
        <v>0</v>
      </c>
      <c r="N1007" s="73">
        <v>0</v>
      </c>
      <c r="O1007" s="73">
        <v>0</v>
      </c>
      <c r="P1007" s="161">
        <v>683329.64</v>
      </c>
      <c r="Q1007" s="73">
        <f t="shared" si="68"/>
        <v>4457.4666666666662</v>
      </c>
      <c r="R1007" s="73">
        <v>6380</v>
      </c>
      <c r="S1007" s="173" t="s">
        <v>458</v>
      </c>
      <c r="T1007" s="81"/>
      <c r="U1007" s="81"/>
      <c r="V1007" s="81"/>
    </row>
  </sheetData>
  <mergeCells count="37">
    <mergeCell ref="Q19:Q21"/>
    <mergeCell ref="A369:B369"/>
    <mergeCell ref="A25:B25"/>
    <mergeCell ref="A15:S15"/>
    <mergeCell ref="N1:S1"/>
    <mergeCell ref="N2:S2"/>
    <mergeCell ref="N3:S3"/>
    <mergeCell ref="N4:S4"/>
    <mergeCell ref="N5:S5"/>
    <mergeCell ref="N6:S6"/>
    <mergeCell ref="N7:S7"/>
    <mergeCell ref="N8:S8"/>
    <mergeCell ref="A10:S10"/>
    <mergeCell ref="A11:S11"/>
    <mergeCell ref="A12:S12"/>
    <mergeCell ref="R19:R21"/>
    <mergeCell ref="J20:J21"/>
    <mergeCell ref="S19:S22"/>
    <mergeCell ref="A16:S16"/>
    <mergeCell ref="A17:S17"/>
    <mergeCell ref="A19:A22"/>
    <mergeCell ref="B19:B22"/>
    <mergeCell ref="C19:D19"/>
    <mergeCell ref="E19:E22"/>
    <mergeCell ref="F19:F22"/>
    <mergeCell ref="G19:G22"/>
    <mergeCell ref="H19:H21"/>
    <mergeCell ref="I19:J19"/>
    <mergeCell ref="L20:L21"/>
    <mergeCell ref="M20:P20"/>
    <mergeCell ref="K19:K21"/>
    <mergeCell ref="L19:P19"/>
    <mergeCell ref="A663:B663"/>
    <mergeCell ref="A24:B24"/>
    <mergeCell ref="C20:C22"/>
    <mergeCell ref="D20:D22"/>
    <mergeCell ref="I20:I21"/>
  </mergeCells>
  <pageMargins left="0.19685039370078741" right="0.19685039370078741" top="0.41" bottom="0.35433070866141736" header="0.31496062992125984" footer="0.31496062992125984"/>
  <pageSetup paperSize="8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006"/>
  <sheetViews>
    <sheetView view="pageBreakPreview" zoomScale="85" zoomScaleNormal="70" zoomScaleSheetLayoutView="85" workbookViewId="0">
      <selection activeCell="C10" sqref="C10"/>
    </sheetView>
  </sheetViews>
  <sheetFormatPr defaultRowHeight="15"/>
  <cols>
    <col min="1" max="1" width="6" style="56" customWidth="1"/>
    <col min="2" max="2" width="61.7109375" style="194" customWidth="1"/>
    <col min="3" max="3" width="16.5703125" style="36" customWidth="1"/>
    <col min="4" max="4" width="14.7109375" style="38" customWidth="1"/>
    <col min="5" max="9" width="15.42578125" style="38" customWidth="1"/>
    <col min="10" max="10" width="6.85546875" style="37" customWidth="1"/>
    <col min="11" max="11" width="13.7109375" style="38" customWidth="1"/>
    <col min="12" max="12" width="10" style="38" customWidth="1"/>
    <col min="13" max="13" width="15.140625" style="38" customWidth="1"/>
    <col min="14" max="14" width="9.7109375" style="38" customWidth="1"/>
    <col min="15" max="15" width="13.140625" style="38" customWidth="1"/>
    <col min="16" max="16" width="10.42578125" style="38" customWidth="1"/>
    <col min="17" max="17" width="16.42578125" style="38" customWidth="1"/>
    <col min="18" max="18" width="9.140625" style="38" customWidth="1"/>
    <col min="19" max="19" width="14.28515625" style="38" customWidth="1"/>
    <col min="20" max="20" width="10.7109375" style="38" customWidth="1"/>
    <col min="21" max="21" width="14.28515625" style="38" customWidth="1"/>
    <col min="22" max="22" width="15.85546875" style="38" customWidth="1"/>
    <col min="23" max="23" width="18" style="38" customWidth="1"/>
    <col min="24" max="24" width="12.85546875" style="38" customWidth="1"/>
    <col min="25" max="16384" width="9.140625" style="54"/>
  </cols>
  <sheetData>
    <row r="1" spans="1:25" ht="26.25">
      <c r="B1" s="188"/>
      <c r="S1" s="43"/>
      <c r="T1" s="43"/>
      <c r="U1" s="43"/>
      <c r="V1" s="43"/>
      <c r="W1" s="43"/>
      <c r="X1" s="43" t="s">
        <v>229</v>
      </c>
    </row>
    <row r="2" spans="1:25" s="55" customFormat="1" ht="26.25">
      <c r="A2" s="261" t="s">
        <v>333</v>
      </c>
      <c r="B2" s="261"/>
      <c r="C2" s="261"/>
      <c r="D2" s="261"/>
      <c r="E2" s="261"/>
      <c r="F2" s="261"/>
      <c r="G2" s="261"/>
      <c r="H2" s="261"/>
      <c r="I2" s="261"/>
      <c r="J2" s="262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3"/>
      <c r="X2" s="263"/>
    </row>
    <row r="3" spans="1:25" s="55" customFormat="1" ht="26.25">
      <c r="A3" s="261" t="s">
        <v>295</v>
      </c>
      <c r="B3" s="261"/>
      <c r="C3" s="261"/>
      <c r="D3" s="261"/>
      <c r="E3" s="261"/>
      <c r="F3" s="261"/>
      <c r="G3" s="261"/>
      <c r="H3" s="261"/>
      <c r="I3" s="261"/>
      <c r="J3" s="262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3"/>
      <c r="X3" s="263"/>
    </row>
    <row r="4" spans="1:25">
      <c r="A4" s="57"/>
      <c r="B4" s="188"/>
      <c r="C4" s="39"/>
      <c r="D4" s="40"/>
      <c r="E4" s="40"/>
      <c r="F4" s="40"/>
      <c r="G4" s="40"/>
      <c r="H4" s="40"/>
      <c r="I4" s="40"/>
      <c r="J4" s="4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5">
      <c r="A5" s="266" t="s">
        <v>12</v>
      </c>
      <c r="B5" s="266" t="s">
        <v>13</v>
      </c>
      <c r="C5" s="260" t="s">
        <v>265</v>
      </c>
      <c r="D5" s="264" t="s">
        <v>230</v>
      </c>
      <c r="E5" s="264"/>
      <c r="F5" s="264"/>
      <c r="G5" s="264"/>
      <c r="H5" s="264"/>
      <c r="I5" s="264"/>
      <c r="J5" s="267"/>
      <c r="K5" s="264"/>
      <c r="L5" s="264"/>
      <c r="M5" s="264"/>
      <c r="N5" s="264"/>
      <c r="O5" s="264"/>
      <c r="P5" s="264"/>
      <c r="Q5" s="264"/>
      <c r="R5" s="264"/>
      <c r="S5" s="264"/>
      <c r="T5" s="264" t="s">
        <v>231</v>
      </c>
      <c r="U5" s="264"/>
      <c r="V5" s="264"/>
      <c r="W5" s="264"/>
      <c r="X5" s="265"/>
    </row>
    <row r="6" spans="1:25">
      <c r="A6" s="266"/>
      <c r="B6" s="266"/>
      <c r="C6" s="260"/>
      <c r="D6" s="264" t="s">
        <v>232</v>
      </c>
      <c r="E6" s="264"/>
      <c r="F6" s="264"/>
      <c r="G6" s="264"/>
      <c r="H6" s="264"/>
      <c r="I6" s="264"/>
      <c r="J6" s="268" t="s">
        <v>233</v>
      </c>
      <c r="K6" s="260"/>
      <c r="L6" s="260" t="s">
        <v>234</v>
      </c>
      <c r="M6" s="260"/>
      <c r="N6" s="260" t="s">
        <v>235</v>
      </c>
      <c r="O6" s="260"/>
      <c r="P6" s="260" t="s">
        <v>236</v>
      </c>
      <c r="Q6" s="260"/>
      <c r="R6" s="260" t="s">
        <v>237</v>
      </c>
      <c r="S6" s="260"/>
      <c r="T6" s="260" t="s">
        <v>238</v>
      </c>
      <c r="U6" s="260"/>
      <c r="V6" s="260" t="s">
        <v>239</v>
      </c>
      <c r="W6" s="264" t="s">
        <v>240</v>
      </c>
      <c r="X6" s="260" t="s">
        <v>241</v>
      </c>
    </row>
    <row r="7" spans="1:25" ht="112.5">
      <c r="A7" s="266"/>
      <c r="B7" s="266"/>
      <c r="C7" s="260"/>
      <c r="D7" s="44" t="s">
        <v>242</v>
      </c>
      <c r="E7" s="44" t="s">
        <v>243</v>
      </c>
      <c r="F7" s="44" t="s">
        <v>244</v>
      </c>
      <c r="G7" s="44" t="s">
        <v>245</v>
      </c>
      <c r="H7" s="44" t="s">
        <v>246</v>
      </c>
      <c r="I7" s="45" t="s">
        <v>247</v>
      </c>
      <c r="J7" s="268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4"/>
      <c r="X7" s="260"/>
    </row>
    <row r="8" spans="1:25">
      <c r="A8" s="266"/>
      <c r="B8" s="266"/>
      <c r="C8" s="219" t="s">
        <v>33</v>
      </c>
      <c r="D8" s="25" t="s">
        <v>33</v>
      </c>
      <c r="E8" s="25" t="s">
        <v>33</v>
      </c>
      <c r="F8" s="25" t="s">
        <v>33</v>
      </c>
      <c r="G8" s="25" t="s">
        <v>33</v>
      </c>
      <c r="H8" s="25" t="s">
        <v>33</v>
      </c>
      <c r="I8" s="25" t="s">
        <v>33</v>
      </c>
      <c r="J8" s="223" t="s">
        <v>248</v>
      </c>
      <c r="K8" s="221" t="s">
        <v>33</v>
      </c>
      <c r="L8" s="221" t="s">
        <v>249</v>
      </c>
      <c r="M8" s="221" t="s">
        <v>33</v>
      </c>
      <c r="N8" s="221" t="s">
        <v>249</v>
      </c>
      <c r="O8" s="221" t="s">
        <v>33</v>
      </c>
      <c r="P8" s="221" t="s">
        <v>249</v>
      </c>
      <c r="Q8" s="221" t="s">
        <v>33</v>
      </c>
      <c r="R8" s="221" t="s">
        <v>250</v>
      </c>
      <c r="S8" s="221" t="s">
        <v>33</v>
      </c>
      <c r="T8" s="221" t="s">
        <v>249</v>
      </c>
      <c r="U8" s="221" t="s">
        <v>33</v>
      </c>
      <c r="V8" s="221" t="s">
        <v>33</v>
      </c>
      <c r="W8" s="221" t="s">
        <v>33</v>
      </c>
      <c r="X8" s="221" t="s">
        <v>33</v>
      </c>
    </row>
    <row r="9" spans="1:25">
      <c r="A9" s="183">
        <v>1</v>
      </c>
      <c r="B9" s="183">
        <v>2</v>
      </c>
      <c r="C9" s="78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223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  <c r="P9" s="79">
        <v>16</v>
      </c>
      <c r="Q9" s="79">
        <v>17</v>
      </c>
      <c r="R9" s="79">
        <v>18</v>
      </c>
      <c r="S9" s="79">
        <v>19</v>
      </c>
      <c r="T9" s="79">
        <v>20</v>
      </c>
      <c r="U9" s="79">
        <v>21</v>
      </c>
      <c r="V9" s="80">
        <v>22</v>
      </c>
      <c r="W9" s="79">
        <v>23</v>
      </c>
      <c r="X9" s="80">
        <v>24</v>
      </c>
    </row>
    <row r="10" spans="1:25">
      <c r="A10" s="259" t="s">
        <v>329</v>
      </c>
      <c r="B10" s="259"/>
      <c r="C10" s="87">
        <f t="shared" ref="C10:X10" si="0">C11+C355+C649</f>
        <v>3081238188.8937941</v>
      </c>
      <c r="D10" s="87">
        <f t="shared" si="0"/>
        <v>529480572.4341619</v>
      </c>
      <c r="E10" s="87">
        <f t="shared" si="0"/>
        <v>113891165.77750555</v>
      </c>
      <c r="F10" s="87">
        <f t="shared" si="0"/>
        <v>101604244.91252467</v>
      </c>
      <c r="G10" s="87">
        <f t="shared" si="0"/>
        <v>156761949.19010735</v>
      </c>
      <c r="H10" s="87">
        <f t="shared" si="0"/>
        <v>228260110.71539253</v>
      </c>
      <c r="I10" s="87">
        <f t="shared" si="0"/>
        <v>248050306.12502798</v>
      </c>
      <c r="J10" s="186">
        <f t="shared" si="0"/>
        <v>207</v>
      </c>
      <c r="K10" s="87">
        <f t="shared" si="0"/>
        <v>341954849.56999999</v>
      </c>
      <c r="L10" s="87">
        <f t="shared" si="0"/>
        <v>263505.62</v>
      </c>
      <c r="M10" s="87">
        <f t="shared" si="0"/>
        <v>640980853.20881116</v>
      </c>
      <c r="N10" s="87">
        <f t="shared" si="0"/>
        <v>31892</v>
      </c>
      <c r="O10" s="87">
        <f t="shared" si="0"/>
        <v>20553913.071508501</v>
      </c>
      <c r="P10" s="87">
        <f t="shared" si="0"/>
        <v>402482.82999999996</v>
      </c>
      <c r="Q10" s="87">
        <f t="shared" si="0"/>
        <v>553904873.75635815</v>
      </c>
      <c r="R10" s="87">
        <f t="shared" si="0"/>
        <v>11130.04</v>
      </c>
      <c r="S10" s="87">
        <f t="shared" si="0"/>
        <v>10971629.357000001</v>
      </c>
      <c r="T10" s="87">
        <f t="shared" si="0"/>
        <v>83348.499999999985</v>
      </c>
      <c r="U10" s="87">
        <f t="shared" si="0"/>
        <v>90040126.900000006</v>
      </c>
      <c r="V10" s="87">
        <f t="shared" si="0"/>
        <v>5552137.2737290673</v>
      </c>
      <c r="W10" s="87">
        <f t="shared" si="0"/>
        <v>32628658.959146131</v>
      </c>
      <c r="X10" s="87">
        <f t="shared" si="0"/>
        <v>6602797.6425208421</v>
      </c>
      <c r="Y10" s="213"/>
    </row>
    <row r="11" spans="1:25">
      <c r="A11" s="259" t="s">
        <v>328</v>
      </c>
      <c r="B11" s="259"/>
      <c r="C11" s="71">
        <f>C12+C15+C43+C64+C70+C77+C110+C115+C121+C123+C127+C145+C150+C302+C309+C314+C321+C339+C343+C73</f>
        <v>1481061144.1204579</v>
      </c>
      <c r="D11" s="71">
        <f t="shared" ref="D11:X11" si="1">D12+D15+D43+D64+D70+D73+D77+D110+D115+D121+D123+D127+D145+D150+D302+D309+D314+D321+D339+D343</f>
        <v>315064809.41739649</v>
      </c>
      <c r="E11" s="71">
        <f t="shared" si="1"/>
        <v>78138495.302369833</v>
      </c>
      <c r="F11" s="71">
        <f t="shared" si="1"/>
        <v>63621977.857365057</v>
      </c>
      <c r="G11" s="71">
        <f t="shared" si="1"/>
        <v>109228318.95959152</v>
      </c>
      <c r="H11" s="71">
        <f t="shared" si="1"/>
        <v>138782273.98051217</v>
      </c>
      <c r="I11" s="71">
        <f t="shared" si="1"/>
        <v>127575546.17969561</v>
      </c>
      <c r="J11" s="86">
        <f t="shared" si="1"/>
        <v>55</v>
      </c>
      <c r="K11" s="71">
        <f t="shared" si="1"/>
        <v>97754849.569999993</v>
      </c>
      <c r="L11" s="71">
        <f t="shared" si="1"/>
        <v>120855.71999999999</v>
      </c>
      <c r="M11" s="71">
        <f t="shared" si="1"/>
        <v>255846255.98000002</v>
      </c>
      <c r="N11" s="71">
        <f t="shared" si="1"/>
        <v>5265.8</v>
      </c>
      <c r="O11" s="71">
        <f t="shared" si="1"/>
        <v>5894213</v>
      </c>
      <c r="P11" s="71">
        <f t="shared" si="1"/>
        <v>145817.10999999999</v>
      </c>
      <c r="Q11" s="71">
        <f t="shared" si="1"/>
        <v>183233142.38098642</v>
      </c>
      <c r="R11" s="71">
        <f t="shared" si="1"/>
        <v>4979.4400000000005</v>
      </c>
      <c r="S11" s="71">
        <f t="shared" si="1"/>
        <v>9102803</v>
      </c>
      <c r="T11" s="71">
        <f t="shared" si="1"/>
        <v>79960.299999999988</v>
      </c>
      <c r="U11" s="71">
        <f t="shared" si="1"/>
        <v>86560130.900000006</v>
      </c>
      <c r="V11" s="71">
        <f t="shared" si="1"/>
        <v>2686322.9499446996</v>
      </c>
      <c r="W11" s="71">
        <f t="shared" si="1"/>
        <v>5483835.6425959934</v>
      </c>
      <c r="X11" s="71">
        <f t="shared" si="1"/>
        <v>2088169</v>
      </c>
      <c r="Y11" s="213"/>
    </row>
    <row r="12" spans="1:25">
      <c r="A12" s="58" t="s">
        <v>36</v>
      </c>
      <c r="B12" s="189"/>
      <c r="C12" s="71">
        <f t="shared" ref="C12:X12" si="2">SUM(C13:C14)</f>
        <v>1034958</v>
      </c>
      <c r="D12" s="71">
        <f t="shared" si="2"/>
        <v>0</v>
      </c>
      <c r="E12" s="71">
        <f t="shared" si="2"/>
        <v>0</v>
      </c>
      <c r="F12" s="71">
        <f t="shared" si="2"/>
        <v>0</v>
      </c>
      <c r="G12" s="71">
        <f t="shared" si="2"/>
        <v>0</v>
      </c>
      <c r="H12" s="71">
        <f t="shared" si="2"/>
        <v>534000</v>
      </c>
      <c r="I12" s="71">
        <f t="shared" si="2"/>
        <v>0</v>
      </c>
      <c r="J12" s="86">
        <f t="shared" si="2"/>
        <v>0</v>
      </c>
      <c r="K12" s="71">
        <f t="shared" si="2"/>
        <v>0</v>
      </c>
      <c r="L12" s="71">
        <f t="shared" si="2"/>
        <v>0</v>
      </c>
      <c r="M12" s="71">
        <f t="shared" si="2"/>
        <v>0</v>
      </c>
      <c r="N12" s="71">
        <f t="shared" si="2"/>
        <v>0</v>
      </c>
      <c r="O12" s="71">
        <f t="shared" si="2"/>
        <v>0</v>
      </c>
      <c r="P12" s="71">
        <f t="shared" si="2"/>
        <v>880.4</v>
      </c>
      <c r="Q12" s="71">
        <f t="shared" si="2"/>
        <v>266740</v>
      </c>
      <c r="R12" s="71">
        <f t="shared" si="2"/>
        <v>35.799999999999997</v>
      </c>
      <c r="S12" s="71">
        <f t="shared" si="2"/>
        <v>204218</v>
      </c>
      <c r="T12" s="71">
        <f t="shared" si="2"/>
        <v>0</v>
      </c>
      <c r="U12" s="71">
        <f t="shared" si="2"/>
        <v>0</v>
      </c>
      <c r="V12" s="71">
        <f t="shared" si="2"/>
        <v>0</v>
      </c>
      <c r="W12" s="71">
        <f t="shared" si="2"/>
        <v>30000</v>
      </c>
      <c r="X12" s="71">
        <f t="shared" si="2"/>
        <v>0</v>
      </c>
      <c r="Y12" s="213"/>
    </row>
    <row r="13" spans="1:25">
      <c r="A13" s="31">
        <v>1</v>
      </c>
      <c r="B13" s="23" t="s">
        <v>303</v>
      </c>
      <c r="C13" s="72">
        <f>D13+E13+F13+G13+H13+I13+K13+M13+O13+Q13+S13+U13+V13+W13+X13</f>
        <v>531588</v>
      </c>
      <c r="D13" s="72">
        <v>0</v>
      </c>
      <c r="E13" s="72">
        <v>0</v>
      </c>
      <c r="F13" s="72">
        <v>0</v>
      </c>
      <c r="G13" s="72">
        <v>0</v>
      </c>
      <c r="H13" s="72">
        <v>267000</v>
      </c>
      <c r="I13" s="72">
        <v>0</v>
      </c>
      <c r="J13" s="8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440.2</v>
      </c>
      <c r="Q13" s="72">
        <v>133370</v>
      </c>
      <c r="R13" s="72">
        <v>17.899999999999999</v>
      </c>
      <c r="S13" s="72">
        <v>101218</v>
      </c>
      <c r="T13" s="72">
        <v>0</v>
      </c>
      <c r="U13" s="72">
        <v>0</v>
      </c>
      <c r="V13" s="72">
        <v>0</v>
      </c>
      <c r="W13" s="72">
        <v>30000</v>
      </c>
      <c r="X13" s="72">
        <v>0</v>
      </c>
      <c r="Y13" s="213"/>
    </row>
    <row r="14" spans="1:25">
      <c r="A14" s="31">
        <v>2</v>
      </c>
      <c r="B14" s="23" t="s">
        <v>38</v>
      </c>
      <c r="C14" s="72">
        <f>D14+E14+F14+G14+H14+I14+K14+M14+O14+Q14+S14+U14+V14+W14+X14</f>
        <v>503370</v>
      </c>
      <c r="D14" s="72">
        <v>0</v>
      </c>
      <c r="E14" s="72">
        <v>0</v>
      </c>
      <c r="F14" s="72">
        <v>0</v>
      </c>
      <c r="G14" s="72">
        <v>0</v>
      </c>
      <c r="H14" s="72">
        <v>267000</v>
      </c>
      <c r="I14" s="72">
        <v>0</v>
      </c>
      <c r="J14" s="8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440.2</v>
      </c>
      <c r="Q14" s="72">
        <v>133370</v>
      </c>
      <c r="R14" s="72">
        <v>17.899999999999999</v>
      </c>
      <c r="S14" s="72">
        <v>103000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213"/>
    </row>
    <row r="15" spans="1:25">
      <c r="A15" s="59" t="s">
        <v>335</v>
      </c>
      <c r="B15" s="189"/>
      <c r="C15" s="71">
        <f t="shared" ref="C15:X15" si="3">SUM(C16:C42)</f>
        <v>51230256</v>
      </c>
      <c r="D15" s="71">
        <f t="shared" si="3"/>
        <v>19756752</v>
      </c>
      <c r="E15" s="71">
        <f t="shared" si="3"/>
        <v>3885056</v>
      </c>
      <c r="F15" s="71">
        <f t="shared" si="3"/>
        <v>1172918</v>
      </c>
      <c r="G15" s="71">
        <f t="shared" si="3"/>
        <v>4285205</v>
      </c>
      <c r="H15" s="71">
        <f t="shared" si="3"/>
        <v>4852550</v>
      </c>
      <c r="I15" s="71">
        <f t="shared" si="3"/>
        <v>8396179</v>
      </c>
      <c r="J15" s="86">
        <f t="shared" si="3"/>
        <v>0</v>
      </c>
      <c r="K15" s="71">
        <f t="shared" si="3"/>
        <v>0</v>
      </c>
      <c r="L15" s="71">
        <f t="shared" si="3"/>
        <v>286.2</v>
      </c>
      <c r="M15" s="71">
        <f t="shared" si="3"/>
        <v>1234831</v>
      </c>
      <c r="N15" s="71">
        <f t="shared" si="3"/>
        <v>265.2</v>
      </c>
      <c r="O15" s="71">
        <f t="shared" si="3"/>
        <v>73075</v>
      </c>
      <c r="P15" s="71">
        <f t="shared" si="3"/>
        <v>6743.5</v>
      </c>
      <c r="Q15" s="71">
        <f t="shared" si="3"/>
        <v>4896190</v>
      </c>
      <c r="R15" s="71">
        <f t="shared" si="3"/>
        <v>421</v>
      </c>
      <c r="S15" s="71">
        <f t="shared" si="3"/>
        <v>1278223</v>
      </c>
      <c r="T15" s="71">
        <f t="shared" si="3"/>
        <v>0</v>
      </c>
      <c r="U15" s="71">
        <f t="shared" si="3"/>
        <v>0</v>
      </c>
      <c r="V15" s="71">
        <f t="shared" si="3"/>
        <v>56760</v>
      </c>
      <c r="W15" s="71">
        <f t="shared" si="3"/>
        <v>1342517</v>
      </c>
      <c r="X15" s="71">
        <f t="shared" si="3"/>
        <v>0</v>
      </c>
      <c r="Y15" s="213"/>
    </row>
    <row r="16" spans="1:25">
      <c r="A16" s="31">
        <v>3</v>
      </c>
      <c r="B16" s="23" t="s">
        <v>41</v>
      </c>
      <c r="C16" s="72">
        <f t="shared" ref="C16:C42" si="4">D16+E16+F16+G16+H16+I16+K16+M16+O16+Q16+S16+U16+V16+W16+X16</f>
        <v>944113</v>
      </c>
      <c r="D16" s="72">
        <v>0</v>
      </c>
      <c r="E16" s="72">
        <v>164430</v>
      </c>
      <c r="F16" s="72">
        <v>0</v>
      </c>
      <c r="G16" s="72">
        <v>168140</v>
      </c>
      <c r="H16" s="72">
        <v>194218</v>
      </c>
      <c r="I16" s="72">
        <v>370206</v>
      </c>
      <c r="J16" s="8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47119</v>
      </c>
      <c r="X16" s="72">
        <v>0</v>
      </c>
      <c r="Y16" s="213"/>
    </row>
    <row r="17" spans="1:25">
      <c r="A17" s="31">
        <v>4</v>
      </c>
      <c r="B17" s="23" t="s">
        <v>42</v>
      </c>
      <c r="C17" s="72">
        <f t="shared" si="4"/>
        <v>852533</v>
      </c>
      <c r="D17" s="72">
        <v>0</v>
      </c>
      <c r="E17" s="72">
        <v>121938</v>
      </c>
      <c r="F17" s="72">
        <v>0</v>
      </c>
      <c r="G17" s="72">
        <v>145660</v>
      </c>
      <c r="H17" s="72">
        <v>153962</v>
      </c>
      <c r="I17" s="72">
        <v>320712</v>
      </c>
      <c r="J17" s="8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27</v>
      </c>
      <c r="S17" s="72">
        <v>69442</v>
      </c>
      <c r="T17" s="72">
        <v>0</v>
      </c>
      <c r="U17" s="72">
        <v>0</v>
      </c>
      <c r="V17" s="72">
        <v>0</v>
      </c>
      <c r="W17" s="72">
        <v>40819</v>
      </c>
      <c r="X17" s="72">
        <v>0</v>
      </c>
      <c r="Y17" s="213"/>
    </row>
    <row r="18" spans="1:25">
      <c r="A18" s="31">
        <v>5</v>
      </c>
      <c r="B18" s="23" t="s">
        <v>43</v>
      </c>
      <c r="C18" s="72">
        <f t="shared" si="4"/>
        <v>6546211</v>
      </c>
      <c r="D18" s="72">
        <v>2776945</v>
      </c>
      <c r="E18" s="72">
        <v>356690</v>
      </c>
      <c r="F18" s="72">
        <v>0</v>
      </c>
      <c r="G18" s="72">
        <v>364750</v>
      </c>
      <c r="H18" s="72">
        <v>603550</v>
      </c>
      <c r="I18" s="72">
        <v>803057</v>
      </c>
      <c r="J18" s="82">
        <v>0</v>
      </c>
      <c r="K18" s="72">
        <v>0</v>
      </c>
      <c r="L18" s="72">
        <v>54.3</v>
      </c>
      <c r="M18" s="72">
        <v>541081</v>
      </c>
      <c r="N18" s="72">
        <v>0</v>
      </c>
      <c r="O18" s="72">
        <v>0</v>
      </c>
      <c r="P18" s="72">
        <v>217.3</v>
      </c>
      <c r="Q18" s="72">
        <v>781532</v>
      </c>
      <c r="R18" s="72">
        <v>13</v>
      </c>
      <c r="S18" s="72">
        <v>129178</v>
      </c>
      <c r="T18" s="72">
        <v>0</v>
      </c>
      <c r="U18" s="72">
        <v>0</v>
      </c>
      <c r="V18" s="72">
        <v>9068</v>
      </c>
      <c r="W18" s="72">
        <v>180360</v>
      </c>
      <c r="X18" s="72">
        <v>0</v>
      </c>
      <c r="Y18" s="213"/>
    </row>
    <row r="19" spans="1:25">
      <c r="A19" s="31">
        <v>6</v>
      </c>
      <c r="B19" s="23" t="s">
        <v>44</v>
      </c>
      <c r="C19" s="72">
        <f t="shared" si="4"/>
        <v>3931479</v>
      </c>
      <c r="D19" s="72">
        <v>1980737</v>
      </c>
      <c r="E19" s="72">
        <v>254410</v>
      </c>
      <c r="F19" s="72">
        <v>254410</v>
      </c>
      <c r="G19" s="72">
        <v>260160</v>
      </c>
      <c r="H19" s="72">
        <v>430500</v>
      </c>
      <c r="I19" s="72">
        <v>572803</v>
      </c>
      <c r="J19" s="8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28</v>
      </c>
      <c r="S19" s="72">
        <v>99087</v>
      </c>
      <c r="T19" s="72">
        <v>0</v>
      </c>
      <c r="U19" s="72">
        <v>0</v>
      </c>
      <c r="V19" s="72">
        <v>6468</v>
      </c>
      <c r="W19" s="72">
        <v>72904</v>
      </c>
      <c r="X19" s="72">
        <v>0</v>
      </c>
      <c r="Y19" s="213"/>
    </row>
    <row r="20" spans="1:25">
      <c r="A20" s="31">
        <v>7</v>
      </c>
      <c r="B20" s="23" t="s">
        <v>45</v>
      </c>
      <c r="C20" s="72">
        <f t="shared" si="4"/>
        <v>1793422</v>
      </c>
      <c r="D20" s="72">
        <v>765616</v>
      </c>
      <c r="E20" s="72">
        <v>98340</v>
      </c>
      <c r="F20" s="72">
        <v>0</v>
      </c>
      <c r="G20" s="72">
        <v>100560</v>
      </c>
      <c r="H20" s="72">
        <v>102350</v>
      </c>
      <c r="I20" s="72">
        <v>221406</v>
      </c>
      <c r="J20" s="8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250.9</v>
      </c>
      <c r="Q20" s="72">
        <v>409470</v>
      </c>
      <c r="R20" s="72">
        <v>30</v>
      </c>
      <c r="S20" s="72">
        <v>65000</v>
      </c>
      <c r="T20" s="72">
        <v>0</v>
      </c>
      <c r="U20" s="72">
        <v>0</v>
      </c>
      <c r="V20" s="72">
        <v>2500</v>
      </c>
      <c r="W20" s="72">
        <v>28180</v>
      </c>
      <c r="X20" s="72">
        <v>0</v>
      </c>
      <c r="Y20" s="213"/>
    </row>
    <row r="21" spans="1:25">
      <c r="A21" s="31">
        <v>8</v>
      </c>
      <c r="B21" s="23" t="s">
        <v>300</v>
      </c>
      <c r="C21" s="72">
        <f t="shared" si="4"/>
        <v>4700948</v>
      </c>
      <c r="D21" s="72">
        <v>1758942</v>
      </c>
      <c r="E21" s="72">
        <v>738823</v>
      </c>
      <c r="F21" s="72">
        <v>596481</v>
      </c>
      <c r="G21" s="72">
        <v>467695</v>
      </c>
      <c r="H21" s="72">
        <v>1025767</v>
      </c>
      <c r="I21" s="72">
        <v>0</v>
      </c>
      <c r="J21" s="8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113240</v>
      </c>
      <c r="X21" s="72">
        <v>0</v>
      </c>
      <c r="Y21" s="213"/>
    </row>
    <row r="22" spans="1:25">
      <c r="A22" s="31">
        <v>9</v>
      </c>
      <c r="B22" s="23" t="s">
        <v>46</v>
      </c>
      <c r="C22" s="72">
        <f t="shared" si="4"/>
        <v>1643364</v>
      </c>
      <c r="D22" s="72">
        <v>750458</v>
      </c>
      <c r="E22" s="72">
        <v>96390</v>
      </c>
      <c r="F22" s="72">
        <v>0</v>
      </c>
      <c r="G22" s="72">
        <v>98570</v>
      </c>
      <c r="H22" s="72">
        <v>102350</v>
      </c>
      <c r="I22" s="72">
        <v>217023</v>
      </c>
      <c r="J22" s="8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359.6</v>
      </c>
      <c r="Q22" s="72">
        <v>289119</v>
      </c>
      <c r="R22" s="72">
        <v>22</v>
      </c>
      <c r="S22" s="72">
        <v>59382</v>
      </c>
      <c r="T22" s="72">
        <v>0</v>
      </c>
      <c r="U22" s="72">
        <v>0</v>
      </c>
      <c r="V22" s="72">
        <v>2450</v>
      </c>
      <c r="W22" s="72">
        <v>27622</v>
      </c>
      <c r="X22" s="72">
        <v>0</v>
      </c>
      <c r="Y22" s="213"/>
    </row>
    <row r="23" spans="1:25">
      <c r="A23" s="31">
        <v>10</v>
      </c>
      <c r="B23" s="23" t="s">
        <v>47</v>
      </c>
      <c r="C23" s="72">
        <f t="shared" si="4"/>
        <v>2027398</v>
      </c>
      <c r="D23" s="72">
        <v>1374417</v>
      </c>
      <c r="E23" s="72">
        <v>161975</v>
      </c>
      <c r="F23" s="72">
        <v>0</v>
      </c>
      <c r="G23" s="72">
        <v>180520</v>
      </c>
      <c r="H23" s="72">
        <v>167740</v>
      </c>
      <c r="I23" s="72">
        <v>0</v>
      </c>
      <c r="J23" s="8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28</v>
      </c>
      <c r="S23" s="72">
        <v>96168</v>
      </c>
      <c r="T23" s="72">
        <v>0</v>
      </c>
      <c r="U23" s="72">
        <v>0</v>
      </c>
      <c r="V23" s="72">
        <v>4488</v>
      </c>
      <c r="W23" s="72">
        <v>42090</v>
      </c>
      <c r="X23" s="72">
        <v>0</v>
      </c>
      <c r="Y23" s="213"/>
    </row>
    <row r="24" spans="1:25">
      <c r="A24" s="31">
        <v>11</v>
      </c>
      <c r="B24" s="23" t="s">
        <v>48</v>
      </c>
      <c r="C24" s="72">
        <f t="shared" si="4"/>
        <v>4035139</v>
      </c>
      <c r="D24" s="72">
        <v>2036932</v>
      </c>
      <c r="E24" s="72">
        <v>0</v>
      </c>
      <c r="F24" s="72">
        <v>261630</v>
      </c>
      <c r="G24" s="72">
        <v>0</v>
      </c>
      <c r="H24" s="72">
        <v>0</v>
      </c>
      <c r="I24" s="72">
        <v>589054</v>
      </c>
      <c r="J24" s="8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598.20000000000005</v>
      </c>
      <c r="Q24" s="72">
        <v>1001172</v>
      </c>
      <c r="R24" s="72">
        <v>36</v>
      </c>
      <c r="S24" s="72">
        <v>83090</v>
      </c>
      <c r="T24" s="72">
        <v>0</v>
      </c>
      <c r="U24" s="72">
        <v>0</v>
      </c>
      <c r="V24" s="72">
        <v>6651</v>
      </c>
      <c r="W24" s="72">
        <v>56610</v>
      </c>
      <c r="X24" s="72">
        <v>0</v>
      </c>
      <c r="Y24" s="213"/>
    </row>
    <row r="25" spans="1:25">
      <c r="A25" s="31">
        <v>12</v>
      </c>
      <c r="B25" s="23" t="s">
        <v>299</v>
      </c>
      <c r="C25" s="72">
        <f t="shared" si="4"/>
        <v>1221061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1195500</v>
      </c>
      <c r="J25" s="8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25561</v>
      </c>
      <c r="X25" s="72">
        <v>0</v>
      </c>
      <c r="Y25" s="213"/>
    </row>
    <row r="26" spans="1:25">
      <c r="A26" s="31">
        <v>13</v>
      </c>
      <c r="B26" s="23" t="s">
        <v>49</v>
      </c>
      <c r="C26" s="72">
        <f t="shared" si="4"/>
        <v>2593540</v>
      </c>
      <c r="D26" s="72">
        <v>1496232</v>
      </c>
      <c r="E26" s="72">
        <v>135218</v>
      </c>
      <c r="F26" s="72">
        <v>0</v>
      </c>
      <c r="G26" s="72">
        <v>196520</v>
      </c>
      <c r="H26" s="72">
        <v>183741</v>
      </c>
      <c r="I26" s="72">
        <v>432691</v>
      </c>
      <c r="J26" s="8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32</v>
      </c>
      <c r="S26" s="72">
        <v>89181</v>
      </c>
      <c r="T26" s="72">
        <v>0</v>
      </c>
      <c r="U26" s="72">
        <v>0</v>
      </c>
      <c r="V26" s="72">
        <v>4886</v>
      </c>
      <c r="W26" s="72">
        <v>55071</v>
      </c>
      <c r="X26" s="72">
        <v>0</v>
      </c>
      <c r="Y26" s="213"/>
    </row>
    <row r="27" spans="1:25">
      <c r="A27" s="31">
        <v>14</v>
      </c>
      <c r="B27" s="23" t="s">
        <v>50</v>
      </c>
      <c r="C27" s="72">
        <f t="shared" si="4"/>
        <v>2447786</v>
      </c>
      <c r="D27" s="72">
        <v>1396437</v>
      </c>
      <c r="E27" s="72">
        <v>135218</v>
      </c>
      <c r="F27" s="72">
        <v>0</v>
      </c>
      <c r="G27" s="72">
        <v>183420</v>
      </c>
      <c r="H27" s="72">
        <v>183741</v>
      </c>
      <c r="I27" s="72">
        <v>403831</v>
      </c>
      <c r="J27" s="8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30</v>
      </c>
      <c r="S27" s="72">
        <v>89181</v>
      </c>
      <c r="T27" s="72">
        <v>0</v>
      </c>
      <c r="U27" s="72">
        <v>0</v>
      </c>
      <c r="V27" s="72">
        <v>4560</v>
      </c>
      <c r="W27" s="72">
        <v>51398</v>
      </c>
      <c r="X27" s="72">
        <v>0</v>
      </c>
      <c r="Y27" s="213"/>
    </row>
    <row r="28" spans="1:25">
      <c r="A28" s="31">
        <v>15</v>
      </c>
      <c r="B28" s="23" t="s">
        <v>51</v>
      </c>
      <c r="C28" s="72">
        <f t="shared" si="4"/>
        <v>4635797</v>
      </c>
      <c r="D28" s="72">
        <v>2028856</v>
      </c>
      <c r="E28" s="72">
        <v>260600</v>
      </c>
      <c r="F28" s="72">
        <v>0</v>
      </c>
      <c r="G28" s="72">
        <v>266480</v>
      </c>
      <c r="H28" s="72">
        <v>440950</v>
      </c>
      <c r="I28" s="72">
        <v>586719</v>
      </c>
      <c r="J28" s="8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721.5</v>
      </c>
      <c r="Q28" s="72">
        <v>877669</v>
      </c>
      <c r="R28" s="72">
        <v>29</v>
      </c>
      <c r="S28" s="72">
        <v>93222</v>
      </c>
      <c r="T28" s="72">
        <v>0</v>
      </c>
      <c r="U28" s="72">
        <v>0</v>
      </c>
      <c r="V28" s="72">
        <v>6625</v>
      </c>
      <c r="W28" s="72">
        <v>74676</v>
      </c>
      <c r="X28" s="72">
        <v>0</v>
      </c>
      <c r="Y28" s="213"/>
    </row>
    <row r="29" spans="1:25">
      <c r="A29" s="31">
        <v>16</v>
      </c>
      <c r="B29" s="23" t="s">
        <v>52</v>
      </c>
      <c r="C29" s="72">
        <f t="shared" si="4"/>
        <v>2337722</v>
      </c>
      <c r="D29" s="72">
        <v>1411623</v>
      </c>
      <c r="E29" s="72">
        <v>121938</v>
      </c>
      <c r="F29" s="72">
        <v>0</v>
      </c>
      <c r="G29" s="72">
        <v>185410</v>
      </c>
      <c r="H29" s="72">
        <v>153962</v>
      </c>
      <c r="I29" s="72">
        <v>408223</v>
      </c>
      <c r="J29" s="8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4609</v>
      </c>
      <c r="W29" s="72">
        <v>51957</v>
      </c>
      <c r="X29" s="72">
        <v>0</v>
      </c>
      <c r="Y29" s="213"/>
    </row>
    <row r="30" spans="1:25">
      <c r="A30" s="31">
        <v>17</v>
      </c>
      <c r="B30" s="23" t="s">
        <v>53</v>
      </c>
      <c r="C30" s="72">
        <f t="shared" si="4"/>
        <v>1237846</v>
      </c>
      <c r="D30" s="72">
        <v>0</v>
      </c>
      <c r="E30" s="72">
        <v>228825</v>
      </c>
      <c r="F30" s="72">
        <v>0</v>
      </c>
      <c r="G30" s="72">
        <v>233990</v>
      </c>
      <c r="H30" s="72">
        <v>194281</v>
      </c>
      <c r="I30" s="72">
        <v>515180</v>
      </c>
      <c r="J30" s="8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65570</v>
      </c>
      <c r="X30" s="72">
        <v>0</v>
      </c>
      <c r="Y30" s="213"/>
    </row>
    <row r="31" spans="1:25">
      <c r="A31" s="31">
        <v>18</v>
      </c>
      <c r="B31" s="23" t="s">
        <v>54</v>
      </c>
      <c r="C31" s="72">
        <f t="shared" si="4"/>
        <v>792427</v>
      </c>
      <c r="D31" s="72">
        <v>0</v>
      </c>
      <c r="E31" s="72">
        <v>119219</v>
      </c>
      <c r="F31" s="72">
        <v>0</v>
      </c>
      <c r="G31" s="72">
        <v>146890</v>
      </c>
      <c r="H31" s="72">
        <v>102350</v>
      </c>
      <c r="I31" s="72">
        <v>323422</v>
      </c>
      <c r="J31" s="8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25</v>
      </c>
      <c r="S31" s="72">
        <v>59382</v>
      </c>
      <c r="T31" s="72">
        <v>0</v>
      </c>
      <c r="U31" s="72">
        <v>0</v>
      </c>
      <c r="V31" s="72">
        <v>0</v>
      </c>
      <c r="W31" s="72">
        <v>41164</v>
      </c>
      <c r="X31" s="72">
        <v>0</v>
      </c>
      <c r="Y31" s="213"/>
    </row>
    <row r="32" spans="1:25">
      <c r="A32" s="31">
        <v>19</v>
      </c>
      <c r="B32" s="23" t="s">
        <v>55</v>
      </c>
      <c r="C32" s="72">
        <f t="shared" si="4"/>
        <v>2580122</v>
      </c>
      <c r="D32" s="72">
        <v>1364220</v>
      </c>
      <c r="E32" s="72">
        <v>175220</v>
      </c>
      <c r="F32" s="72">
        <v>0</v>
      </c>
      <c r="G32" s="72">
        <v>179180</v>
      </c>
      <c r="H32" s="72">
        <v>296500</v>
      </c>
      <c r="I32" s="72">
        <v>394515</v>
      </c>
      <c r="J32" s="8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41</v>
      </c>
      <c r="S32" s="72">
        <v>115820</v>
      </c>
      <c r="T32" s="72">
        <v>0</v>
      </c>
      <c r="U32" s="72">
        <v>0</v>
      </c>
      <c r="V32" s="72">
        <v>4455</v>
      </c>
      <c r="W32" s="72">
        <v>50212</v>
      </c>
      <c r="X32" s="72">
        <v>0</v>
      </c>
      <c r="Y32" s="213"/>
    </row>
    <row r="33" spans="1:25">
      <c r="A33" s="31">
        <v>20</v>
      </c>
      <c r="B33" s="23" t="s">
        <v>56</v>
      </c>
      <c r="C33" s="72">
        <f t="shared" si="4"/>
        <v>735692</v>
      </c>
      <c r="D33" s="72">
        <v>0</v>
      </c>
      <c r="E33" s="72">
        <v>119219</v>
      </c>
      <c r="F33" s="72">
        <v>0</v>
      </c>
      <c r="G33" s="72">
        <v>147650</v>
      </c>
      <c r="H33" s="72">
        <v>102350</v>
      </c>
      <c r="I33" s="72">
        <v>325096</v>
      </c>
      <c r="J33" s="8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41377</v>
      </c>
      <c r="X33" s="72">
        <v>0</v>
      </c>
      <c r="Y33" s="213"/>
    </row>
    <row r="34" spans="1:25">
      <c r="A34" s="31">
        <v>21</v>
      </c>
      <c r="B34" s="23" t="s">
        <v>57</v>
      </c>
      <c r="C34" s="72">
        <f t="shared" si="4"/>
        <v>801912</v>
      </c>
      <c r="D34" s="72">
        <v>0</v>
      </c>
      <c r="E34" s="72">
        <v>119219</v>
      </c>
      <c r="F34" s="72">
        <v>0</v>
      </c>
      <c r="G34" s="72">
        <v>145340</v>
      </c>
      <c r="H34" s="72">
        <v>107188</v>
      </c>
      <c r="I34" s="72">
        <v>319995</v>
      </c>
      <c r="J34" s="8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26</v>
      </c>
      <c r="S34" s="72">
        <v>69442</v>
      </c>
      <c r="T34" s="72">
        <v>0</v>
      </c>
      <c r="U34" s="72">
        <v>0</v>
      </c>
      <c r="V34" s="72">
        <v>0</v>
      </c>
      <c r="W34" s="72">
        <v>40728</v>
      </c>
      <c r="X34" s="72">
        <v>0</v>
      </c>
      <c r="Y34" s="213"/>
    </row>
    <row r="35" spans="1:25">
      <c r="A35" s="31">
        <v>22</v>
      </c>
      <c r="B35" s="23" t="s">
        <v>58</v>
      </c>
      <c r="C35" s="72">
        <f t="shared" si="4"/>
        <v>543403</v>
      </c>
      <c r="D35" s="72">
        <v>0</v>
      </c>
      <c r="E35" s="72">
        <v>96710</v>
      </c>
      <c r="F35" s="72">
        <v>0</v>
      </c>
      <c r="G35" s="72">
        <v>98890</v>
      </c>
      <c r="H35" s="72">
        <v>102350</v>
      </c>
      <c r="I35" s="72">
        <v>217740</v>
      </c>
      <c r="J35" s="8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27713</v>
      </c>
      <c r="X35" s="72">
        <v>0</v>
      </c>
      <c r="Y35" s="213"/>
    </row>
    <row r="36" spans="1:25">
      <c r="A36" s="31">
        <v>23</v>
      </c>
      <c r="B36" s="23" t="s">
        <v>59</v>
      </c>
      <c r="C36" s="72">
        <f t="shared" si="4"/>
        <v>464939</v>
      </c>
      <c r="D36" s="72">
        <v>0</v>
      </c>
      <c r="E36" s="72">
        <v>79500</v>
      </c>
      <c r="F36" s="72">
        <v>0</v>
      </c>
      <c r="G36" s="72">
        <v>81300</v>
      </c>
      <c r="H36" s="72">
        <v>102350</v>
      </c>
      <c r="I36" s="72">
        <v>179006</v>
      </c>
      <c r="J36" s="8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22783</v>
      </c>
      <c r="X36" s="72">
        <v>0</v>
      </c>
      <c r="Y36" s="213"/>
    </row>
    <row r="37" spans="1:25">
      <c r="A37" s="31">
        <v>24</v>
      </c>
      <c r="B37" s="23" t="s">
        <v>60</v>
      </c>
      <c r="C37" s="72">
        <f t="shared" si="4"/>
        <v>1549490</v>
      </c>
      <c r="D37" s="72">
        <v>0</v>
      </c>
      <c r="E37" s="72">
        <v>119219</v>
      </c>
      <c r="F37" s="72">
        <v>0</v>
      </c>
      <c r="G37" s="72">
        <v>151670</v>
      </c>
      <c r="H37" s="72">
        <v>102350</v>
      </c>
      <c r="I37" s="72">
        <v>0</v>
      </c>
      <c r="J37" s="82">
        <v>0</v>
      </c>
      <c r="K37" s="72">
        <v>0</v>
      </c>
      <c r="L37" s="72">
        <v>231.9</v>
      </c>
      <c r="M37" s="72">
        <v>693750</v>
      </c>
      <c r="N37" s="72">
        <v>0</v>
      </c>
      <c r="O37" s="72">
        <v>0</v>
      </c>
      <c r="P37" s="72">
        <v>449</v>
      </c>
      <c r="Q37" s="72">
        <v>372813</v>
      </c>
      <c r="R37" s="72">
        <v>27</v>
      </c>
      <c r="S37" s="72">
        <v>74325</v>
      </c>
      <c r="T37" s="72">
        <v>0</v>
      </c>
      <c r="U37" s="72">
        <v>0</v>
      </c>
      <c r="V37" s="72">
        <v>0</v>
      </c>
      <c r="W37" s="72">
        <v>35363</v>
      </c>
      <c r="X37" s="72">
        <v>0</v>
      </c>
      <c r="Y37" s="213"/>
    </row>
    <row r="38" spans="1:25">
      <c r="A38" s="31">
        <v>25</v>
      </c>
      <c r="B38" s="142" t="s">
        <v>312</v>
      </c>
      <c r="C38" s="72">
        <f t="shared" si="4"/>
        <v>189398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82">
        <v>0</v>
      </c>
      <c r="K38" s="72">
        <v>0</v>
      </c>
      <c r="L38" s="72">
        <v>0</v>
      </c>
      <c r="M38" s="72">
        <v>0</v>
      </c>
      <c r="N38" s="72">
        <v>265.2</v>
      </c>
      <c r="O38" s="72">
        <v>73075</v>
      </c>
      <c r="P38" s="72">
        <v>0</v>
      </c>
      <c r="Q38" s="72">
        <v>0</v>
      </c>
      <c r="R38" s="72">
        <v>27</v>
      </c>
      <c r="S38" s="72">
        <v>86323</v>
      </c>
      <c r="T38" s="72">
        <v>0</v>
      </c>
      <c r="U38" s="72">
        <v>0</v>
      </c>
      <c r="V38" s="72">
        <v>0</v>
      </c>
      <c r="W38" s="72">
        <v>30000</v>
      </c>
      <c r="X38" s="72">
        <v>0</v>
      </c>
      <c r="Y38" s="213"/>
    </row>
    <row r="39" spans="1:25">
      <c r="A39" s="31">
        <v>26</v>
      </c>
      <c r="B39" s="142" t="s">
        <v>313</v>
      </c>
      <c r="C39" s="72">
        <f t="shared" si="4"/>
        <v>235019</v>
      </c>
      <c r="D39" s="72">
        <v>0</v>
      </c>
      <c r="E39" s="72">
        <v>0</v>
      </c>
      <c r="F39" s="72">
        <v>0</v>
      </c>
      <c r="G39" s="72">
        <v>220019</v>
      </c>
      <c r="H39" s="72">
        <v>0</v>
      </c>
      <c r="I39" s="72">
        <v>0</v>
      </c>
      <c r="J39" s="8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15000</v>
      </c>
      <c r="X39" s="72">
        <v>0</v>
      </c>
      <c r="Y39" s="213"/>
    </row>
    <row r="40" spans="1:25">
      <c r="A40" s="31">
        <v>27</v>
      </c>
      <c r="B40" s="142" t="s">
        <v>314</v>
      </c>
      <c r="C40" s="72">
        <f t="shared" si="4"/>
        <v>1486140</v>
      </c>
      <c r="D40" s="72">
        <v>615337</v>
      </c>
      <c r="E40" s="72">
        <v>120578</v>
      </c>
      <c r="F40" s="72">
        <v>0</v>
      </c>
      <c r="G40" s="72">
        <v>160810</v>
      </c>
      <c r="H40" s="72">
        <v>0</v>
      </c>
      <c r="I40" s="72">
        <v>0</v>
      </c>
      <c r="J40" s="8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595</v>
      </c>
      <c r="Q40" s="72">
        <v>544415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45000</v>
      </c>
      <c r="X40" s="72">
        <v>0</v>
      </c>
      <c r="Y40" s="213"/>
    </row>
    <row r="41" spans="1:25">
      <c r="A41" s="31">
        <v>28</v>
      </c>
      <c r="B41" s="142" t="s">
        <v>315</v>
      </c>
      <c r="C41" s="72">
        <f t="shared" si="4"/>
        <v>650000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8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3552</v>
      </c>
      <c r="Q41" s="72">
        <v>620000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30000</v>
      </c>
      <c r="X41" s="72">
        <v>0</v>
      </c>
      <c r="Y41" s="213"/>
    </row>
    <row r="42" spans="1:25">
      <c r="A42" s="31">
        <v>29</v>
      </c>
      <c r="B42" s="142" t="s">
        <v>316</v>
      </c>
      <c r="C42" s="72">
        <f t="shared" si="4"/>
        <v>253355</v>
      </c>
      <c r="D42" s="72">
        <v>0</v>
      </c>
      <c r="E42" s="72">
        <v>61377</v>
      </c>
      <c r="F42" s="72">
        <v>60397</v>
      </c>
      <c r="G42" s="72">
        <v>101581</v>
      </c>
      <c r="H42" s="72">
        <v>0</v>
      </c>
      <c r="I42" s="72">
        <v>0</v>
      </c>
      <c r="J42" s="8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30000</v>
      </c>
      <c r="X42" s="72">
        <v>0</v>
      </c>
      <c r="Y42" s="213"/>
    </row>
    <row r="43" spans="1:25">
      <c r="A43" s="59" t="s">
        <v>336</v>
      </c>
      <c r="B43" s="189"/>
      <c r="C43" s="71">
        <f t="shared" ref="C43:X43" si="5">SUM(C44:C63)</f>
        <v>24914709.460000001</v>
      </c>
      <c r="D43" s="71">
        <f t="shared" si="5"/>
        <v>11137558</v>
      </c>
      <c r="E43" s="71">
        <f t="shared" si="5"/>
        <v>1695280</v>
      </c>
      <c r="F43" s="71">
        <f t="shared" si="5"/>
        <v>2230411</v>
      </c>
      <c r="G43" s="71">
        <f t="shared" si="5"/>
        <v>1493673</v>
      </c>
      <c r="H43" s="71">
        <f t="shared" si="5"/>
        <v>0</v>
      </c>
      <c r="I43" s="71">
        <f t="shared" si="5"/>
        <v>3756577</v>
      </c>
      <c r="J43" s="86">
        <f t="shared" si="5"/>
        <v>0</v>
      </c>
      <c r="K43" s="71">
        <f t="shared" si="5"/>
        <v>0</v>
      </c>
      <c r="L43" s="71">
        <f t="shared" si="5"/>
        <v>3134.5</v>
      </c>
      <c r="M43" s="71">
        <f t="shared" si="5"/>
        <v>2011658.46</v>
      </c>
      <c r="N43" s="71">
        <f t="shared" si="5"/>
        <v>0</v>
      </c>
      <c r="O43" s="71">
        <f t="shared" si="5"/>
        <v>0</v>
      </c>
      <c r="P43" s="71">
        <f t="shared" si="5"/>
        <v>415.79999999999995</v>
      </c>
      <c r="Q43" s="71">
        <f t="shared" si="5"/>
        <v>823671</v>
      </c>
      <c r="R43" s="71">
        <f t="shared" si="5"/>
        <v>25</v>
      </c>
      <c r="S43" s="71">
        <f t="shared" si="5"/>
        <v>92415</v>
      </c>
      <c r="T43" s="71">
        <f t="shared" si="5"/>
        <v>221</v>
      </c>
      <c r="U43" s="71">
        <f t="shared" si="5"/>
        <v>387668</v>
      </c>
      <c r="V43" s="71">
        <f t="shared" si="5"/>
        <v>55277</v>
      </c>
      <c r="W43" s="71">
        <f t="shared" si="5"/>
        <v>717444</v>
      </c>
      <c r="X43" s="71">
        <f t="shared" si="5"/>
        <v>513077</v>
      </c>
      <c r="Y43" s="213"/>
    </row>
    <row r="44" spans="1:25">
      <c r="A44" s="31">
        <v>30</v>
      </c>
      <c r="B44" s="23" t="s">
        <v>61</v>
      </c>
      <c r="C44" s="72">
        <f t="shared" ref="C44:C63" si="6">D44+E44+F44+G44+H44+I44+K44+M44+O44+Q44+S44+U44+V44+W44+X44</f>
        <v>1440444</v>
      </c>
      <c r="D44" s="72">
        <v>897610</v>
      </c>
      <c r="E44" s="72">
        <v>0</v>
      </c>
      <c r="F44" s="72">
        <v>0</v>
      </c>
      <c r="G44" s="72">
        <v>0</v>
      </c>
      <c r="H44" s="72">
        <v>0</v>
      </c>
      <c r="I44" s="72">
        <v>459470</v>
      </c>
      <c r="J44" s="8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5188</v>
      </c>
      <c r="W44" s="72">
        <v>44755</v>
      </c>
      <c r="X44" s="72">
        <v>33421</v>
      </c>
      <c r="Y44" s="213"/>
    </row>
    <row r="45" spans="1:25">
      <c r="A45" s="31">
        <v>31</v>
      </c>
      <c r="B45" s="23" t="s">
        <v>62</v>
      </c>
      <c r="C45" s="72">
        <f t="shared" si="6"/>
        <v>3013602.64</v>
      </c>
      <c r="D45" s="72">
        <v>1520099</v>
      </c>
      <c r="E45" s="72">
        <v>0</v>
      </c>
      <c r="F45" s="72">
        <v>158937</v>
      </c>
      <c r="G45" s="72">
        <v>112528</v>
      </c>
      <c r="H45" s="72">
        <v>0</v>
      </c>
      <c r="I45" s="72">
        <v>778111</v>
      </c>
      <c r="J45" s="82">
        <v>0</v>
      </c>
      <c r="K45" s="72">
        <v>0</v>
      </c>
      <c r="L45" s="72">
        <v>863</v>
      </c>
      <c r="M45" s="72">
        <v>277773.64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8786</v>
      </c>
      <c r="W45" s="72">
        <v>88025</v>
      </c>
      <c r="X45" s="72">
        <v>69343</v>
      </c>
      <c r="Y45" s="213"/>
    </row>
    <row r="46" spans="1:25">
      <c r="A46" s="31">
        <v>32</v>
      </c>
      <c r="B46" s="23" t="s">
        <v>63</v>
      </c>
      <c r="C46" s="72">
        <f t="shared" si="6"/>
        <v>2394440.39</v>
      </c>
      <c r="D46" s="72">
        <v>939649</v>
      </c>
      <c r="E46" s="72">
        <v>193120</v>
      </c>
      <c r="F46" s="72">
        <v>193120</v>
      </c>
      <c r="G46" s="72">
        <v>193120</v>
      </c>
      <c r="H46" s="72">
        <v>0</v>
      </c>
      <c r="I46" s="72">
        <v>480989</v>
      </c>
      <c r="J46" s="82">
        <v>0</v>
      </c>
      <c r="K46" s="72">
        <v>0</v>
      </c>
      <c r="L46" s="72">
        <v>548</v>
      </c>
      <c r="M46" s="72">
        <v>291734.39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5431</v>
      </c>
      <c r="W46" s="72">
        <v>54413</v>
      </c>
      <c r="X46" s="72">
        <v>42864</v>
      </c>
      <c r="Y46" s="213"/>
    </row>
    <row r="47" spans="1:25">
      <c r="A47" s="31">
        <v>33</v>
      </c>
      <c r="B47" s="23" t="s">
        <v>64</v>
      </c>
      <c r="C47" s="72">
        <f t="shared" si="6"/>
        <v>1863520.43</v>
      </c>
      <c r="D47" s="72">
        <v>0</v>
      </c>
      <c r="E47" s="72">
        <v>0</v>
      </c>
      <c r="F47" s="72">
        <v>433122</v>
      </c>
      <c r="G47" s="72">
        <v>76065</v>
      </c>
      <c r="H47" s="72">
        <v>0</v>
      </c>
      <c r="I47" s="72">
        <v>935917</v>
      </c>
      <c r="J47" s="82">
        <v>0</v>
      </c>
      <c r="K47" s="72">
        <v>0</v>
      </c>
      <c r="L47" s="72">
        <v>1210</v>
      </c>
      <c r="M47" s="72">
        <v>331256.43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v>42881</v>
      </c>
      <c r="X47" s="72">
        <v>44279</v>
      </c>
      <c r="Y47" s="213"/>
    </row>
    <row r="48" spans="1:25">
      <c r="A48" s="31">
        <v>34</v>
      </c>
      <c r="B48" s="23" t="s">
        <v>65</v>
      </c>
      <c r="C48" s="72">
        <f t="shared" si="6"/>
        <v>662844</v>
      </c>
      <c r="D48" s="72">
        <v>0</v>
      </c>
      <c r="E48" s="72">
        <v>210000</v>
      </c>
      <c r="F48" s="72">
        <v>210000</v>
      </c>
      <c r="G48" s="72">
        <v>215000</v>
      </c>
      <c r="H48" s="72">
        <v>0</v>
      </c>
      <c r="I48" s="72">
        <v>0</v>
      </c>
      <c r="J48" s="8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14178</v>
      </c>
      <c r="X48" s="72">
        <v>13666</v>
      </c>
      <c r="Y48" s="213"/>
    </row>
    <row r="49" spans="1:25">
      <c r="A49" s="31">
        <v>35</v>
      </c>
      <c r="B49" s="23" t="s">
        <v>66</v>
      </c>
      <c r="C49" s="72">
        <f t="shared" si="6"/>
        <v>1539116</v>
      </c>
      <c r="D49" s="72">
        <v>779200</v>
      </c>
      <c r="E49" s="72">
        <v>124672</v>
      </c>
      <c r="F49" s="72">
        <v>124672</v>
      </c>
      <c r="G49" s="72">
        <v>124672</v>
      </c>
      <c r="H49" s="72">
        <v>0</v>
      </c>
      <c r="I49" s="72">
        <v>310511</v>
      </c>
      <c r="J49" s="8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3506</v>
      </c>
      <c r="W49" s="72">
        <v>40518</v>
      </c>
      <c r="X49" s="72">
        <v>31365</v>
      </c>
      <c r="Y49" s="213"/>
    </row>
    <row r="50" spans="1:25">
      <c r="A50" s="31">
        <v>36</v>
      </c>
      <c r="B50" s="23" t="s">
        <v>67</v>
      </c>
      <c r="C50" s="72">
        <f t="shared" si="6"/>
        <v>1555708</v>
      </c>
      <c r="D50" s="72">
        <v>787600</v>
      </c>
      <c r="E50" s="72">
        <v>126016</v>
      </c>
      <c r="F50" s="72">
        <v>126016</v>
      </c>
      <c r="G50" s="72">
        <v>126016</v>
      </c>
      <c r="H50" s="72">
        <v>0</v>
      </c>
      <c r="I50" s="72">
        <v>313858</v>
      </c>
      <c r="J50" s="8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3544</v>
      </c>
      <c r="W50" s="72">
        <v>40955</v>
      </c>
      <c r="X50" s="72">
        <v>31703</v>
      </c>
      <c r="Y50" s="213"/>
    </row>
    <row r="51" spans="1:25">
      <c r="A51" s="31">
        <v>37</v>
      </c>
      <c r="B51" s="23" t="s">
        <v>68</v>
      </c>
      <c r="C51" s="72">
        <f t="shared" si="6"/>
        <v>1148566</v>
      </c>
      <c r="D51" s="72">
        <v>732400</v>
      </c>
      <c r="E51" s="72">
        <v>117184</v>
      </c>
      <c r="F51" s="72">
        <v>117184</v>
      </c>
      <c r="G51" s="72">
        <v>117184</v>
      </c>
      <c r="H51" s="72">
        <v>0</v>
      </c>
      <c r="I51" s="72">
        <v>0</v>
      </c>
      <c r="J51" s="8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3295</v>
      </c>
      <c r="W51" s="72">
        <v>38084</v>
      </c>
      <c r="X51" s="72">
        <v>23235</v>
      </c>
      <c r="Y51" s="213"/>
    </row>
    <row r="52" spans="1:25">
      <c r="A52" s="31">
        <v>38</v>
      </c>
      <c r="B52" s="23" t="s">
        <v>69</v>
      </c>
      <c r="C52" s="72">
        <f t="shared" si="6"/>
        <v>594983</v>
      </c>
      <c r="D52" s="72">
        <v>379400</v>
      </c>
      <c r="E52" s="72">
        <v>60704</v>
      </c>
      <c r="F52" s="72">
        <v>60704</v>
      </c>
      <c r="G52" s="72">
        <v>60704</v>
      </c>
      <c r="H52" s="72">
        <v>0</v>
      </c>
      <c r="I52" s="72">
        <v>0</v>
      </c>
      <c r="J52" s="8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1707</v>
      </c>
      <c r="W52" s="72">
        <v>19728</v>
      </c>
      <c r="X52" s="72">
        <v>12036</v>
      </c>
      <c r="Y52" s="213"/>
    </row>
    <row r="53" spans="1:25">
      <c r="A53" s="31">
        <v>39</v>
      </c>
      <c r="B53" s="23" t="s">
        <v>70</v>
      </c>
      <c r="C53" s="72">
        <f t="shared" si="6"/>
        <v>1098383</v>
      </c>
      <c r="D53" s="72">
        <v>700400</v>
      </c>
      <c r="E53" s="72">
        <v>112064</v>
      </c>
      <c r="F53" s="72">
        <v>112064</v>
      </c>
      <c r="G53" s="72">
        <v>112064</v>
      </c>
      <c r="H53" s="72">
        <v>0</v>
      </c>
      <c r="I53" s="72">
        <v>0</v>
      </c>
      <c r="J53" s="8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3151</v>
      </c>
      <c r="W53" s="72">
        <v>36420</v>
      </c>
      <c r="X53" s="72">
        <v>22220</v>
      </c>
      <c r="Y53" s="213"/>
    </row>
    <row r="54" spans="1:25">
      <c r="A54" s="31">
        <v>40</v>
      </c>
      <c r="B54" s="23" t="s">
        <v>71</v>
      </c>
      <c r="C54" s="72">
        <f t="shared" si="6"/>
        <v>597179</v>
      </c>
      <c r="D54" s="72">
        <v>380800</v>
      </c>
      <c r="E54" s="72">
        <v>60928</v>
      </c>
      <c r="F54" s="72">
        <v>60928</v>
      </c>
      <c r="G54" s="72">
        <v>60928</v>
      </c>
      <c r="H54" s="72">
        <v>0</v>
      </c>
      <c r="I54" s="72">
        <v>0</v>
      </c>
      <c r="J54" s="8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1713</v>
      </c>
      <c r="W54" s="72">
        <v>19801</v>
      </c>
      <c r="X54" s="72">
        <v>12081</v>
      </c>
      <c r="Y54" s="213"/>
    </row>
    <row r="55" spans="1:25">
      <c r="A55" s="31">
        <v>41</v>
      </c>
      <c r="B55" s="23" t="s">
        <v>72</v>
      </c>
      <c r="C55" s="72">
        <f t="shared" si="6"/>
        <v>767302</v>
      </c>
      <c r="D55" s="72">
        <v>510200</v>
      </c>
      <c r="E55" s="72">
        <v>72032</v>
      </c>
      <c r="F55" s="72">
        <v>72032</v>
      </c>
      <c r="G55" s="72">
        <v>72032</v>
      </c>
      <c r="H55" s="72">
        <v>0</v>
      </c>
      <c r="I55" s="72">
        <v>0</v>
      </c>
      <c r="J55" s="8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2025</v>
      </c>
      <c r="W55" s="72">
        <v>23415</v>
      </c>
      <c r="X55" s="72">
        <v>15566</v>
      </c>
      <c r="Y55" s="213"/>
    </row>
    <row r="56" spans="1:25">
      <c r="A56" s="31">
        <v>42</v>
      </c>
      <c r="B56" s="23" t="s">
        <v>73</v>
      </c>
      <c r="C56" s="72">
        <f t="shared" si="6"/>
        <v>705382</v>
      </c>
      <c r="D56" s="72">
        <v>449800</v>
      </c>
      <c r="E56" s="72">
        <v>71968</v>
      </c>
      <c r="F56" s="72">
        <v>71968</v>
      </c>
      <c r="G56" s="72">
        <v>71968</v>
      </c>
      <c r="H56" s="72">
        <v>0</v>
      </c>
      <c r="I56" s="72">
        <v>0</v>
      </c>
      <c r="J56" s="8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2024</v>
      </c>
      <c r="W56" s="72">
        <v>23384</v>
      </c>
      <c r="X56" s="72">
        <v>14270</v>
      </c>
      <c r="Y56" s="213"/>
    </row>
    <row r="57" spans="1:25">
      <c r="A57" s="31">
        <v>43</v>
      </c>
      <c r="B57" s="23" t="s">
        <v>74</v>
      </c>
      <c r="C57" s="72">
        <f t="shared" si="6"/>
        <v>1095245</v>
      </c>
      <c r="D57" s="72">
        <v>495200</v>
      </c>
      <c r="E57" s="72">
        <v>79232</v>
      </c>
      <c r="F57" s="72">
        <v>79232</v>
      </c>
      <c r="G57" s="72">
        <v>79232</v>
      </c>
      <c r="H57" s="72">
        <v>0</v>
      </c>
      <c r="I57" s="72">
        <v>297998</v>
      </c>
      <c r="J57" s="8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3365</v>
      </c>
      <c r="W57" s="72">
        <v>38885</v>
      </c>
      <c r="X57" s="72">
        <v>22101</v>
      </c>
      <c r="Y57" s="213"/>
    </row>
    <row r="58" spans="1:25">
      <c r="A58" s="31">
        <v>44</v>
      </c>
      <c r="B58" s="23" t="s">
        <v>75</v>
      </c>
      <c r="C58" s="72">
        <f t="shared" si="6"/>
        <v>890863</v>
      </c>
      <c r="D58" s="72">
        <v>451000</v>
      </c>
      <c r="E58" s="72">
        <v>72160</v>
      </c>
      <c r="F58" s="72">
        <v>72160</v>
      </c>
      <c r="G58" s="72">
        <v>72160</v>
      </c>
      <c r="H58" s="72">
        <v>0</v>
      </c>
      <c r="I58" s="72">
        <v>179723</v>
      </c>
      <c r="J58" s="8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2029</v>
      </c>
      <c r="W58" s="72">
        <v>23477</v>
      </c>
      <c r="X58" s="72">
        <v>18154</v>
      </c>
      <c r="Y58" s="213"/>
    </row>
    <row r="59" spans="1:25">
      <c r="A59" s="31">
        <v>45</v>
      </c>
      <c r="B59" s="23" t="s">
        <v>76</v>
      </c>
      <c r="C59" s="72">
        <f t="shared" si="6"/>
        <v>76666</v>
      </c>
      <c r="D59" s="72">
        <v>0</v>
      </c>
      <c r="E59" s="72">
        <v>56928</v>
      </c>
      <c r="F59" s="72">
        <v>0</v>
      </c>
      <c r="G59" s="72">
        <v>0</v>
      </c>
      <c r="H59" s="72">
        <v>0</v>
      </c>
      <c r="I59" s="72">
        <v>0</v>
      </c>
      <c r="J59" s="8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18501</v>
      </c>
      <c r="X59" s="72">
        <v>1237</v>
      </c>
      <c r="Y59" s="213"/>
    </row>
    <row r="60" spans="1:25">
      <c r="A60" s="31">
        <v>46</v>
      </c>
      <c r="B60" s="23" t="s">
        <v>77</v>
      </c>
      <c r="C60" s="72">
        <f t="shared" si="6"/>
        <v>2899978</v>
      </c>
      <c r="D60" s="72">
        <v>2114200</v>
      </c>
      <c r="E60" s="72">
        <v>338272</v>
      </c>
      <c r="F60" s="72">
        <v>338272</v>
      </c>
      <c r="G60" s="72">
        <v>0</v>
      </c>
      <c r="H60" s="72">
        <v>0</v>
      </c>
      <c r="I60" s="72">
        <v>0</v>
      </c>
      <c r="J60" s="8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9513</v>
      </c>
      <c r="W60" s="72">
        <v>40000</v>
      </c>
      <c r="X60" s="72">
        <v>59721</v>
      </c>
      <c r="Y60" s="213"/>
    </row>
    <row r="61" spans="1:25">
      <c r="A61" s="31">
        <v>47</v>
      </c>
      <c r="B61" s="142" t="s">
        <v>308</v>
      </c>
      <c r="C61" s="72">
        <f t="shared" si="6"/>
        <v>924757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82">
        <v>0</v>
      </c>
      <c r="K61" s="72">
        <v>0</v>
      </c>
      <c r="L61" s="72">
        <v>251</v>
      </c>
      <c r="M61" s="72">
        <v>484078</v>
      </c>
      <c r="N61" s="72">
        <v>0</v>
      </c>
      <c r="O61" s="72">
        <v>0</v>
      </c>
      <c r="P61" s="72">
        <v>243.7</v>
      </c>
      <c r="Q61" s="72">
        <v>358919</v>
      </c>
      <c r="R61" s="72">
        <v>13</v>
      </c>
      <c r="S61" s="72">
        <v>18635</v>
      </c>
      <c r="T61" s="72">
        <v>0</v>
      </c>
      <c r="U61" s="72">
        <v>0</v>
      </c>
      <c r="V61" s="72">
        <v>0</v>
      </c>
      <c r="W61" s="72">
        <v>43586</v>
      </c>
      <c r="X61" s="72">
        <v>19539</v>
      </c>
      <c r="Y61" s="213"/>
    </row>
    <row r="62" spans="1:25">
      <c r="A62" s="31">
        <v>48</v>
      </c>
      <c r="B62" s="142" t="s">
        <v>317</v>
      </c>
      <c r="C62" s="72">
        <f t="shared" si="6"/>
        <v>397668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8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221</v>
      </c>
      <c r="U62" s="72">
        <v>387668</v>
      </c>
      <c r="V62" s="72">
        <v>0</v>
      </c>
      <c r="W62" s="72">
        <v>10000</v>
      </c>
      <c r="X62" s="72">
        <v>0</v>
      </c>
      <c r="Y62" s="213"/>
    </row>
    <row r="63" spans="1:25">
      <c r="A63" s="31">
        <v>49</v>
      </c>
      <c r="B63" s="142" t="s">
        <v>309</v>
      </c>
      <c r="C63" s="72">
        <f t="shared" si="6"/>
        <v>1248062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82">
        <v>0</v>
      </c>
      <c r="K63" s="72">
        <v>0</v>
      </c>
      <c r="L63" s="72">
        <v>262.5</v>
      </c>
      <c r="M63" s="72">
        <v>626816</v>
      </c>
      <c r="N63" s="72">
        <v>0</v>
      </c>
      <c r="O63" s="72">
        <v>0</v>
      </c>
      <c r="P63" s="72">
        <v>172.1</v>
      </c>
      <c r="Q63" s="72">
        <v>464752</v>
      </c>
      <c r="R63" s="72">
        <v>12</v>
      </c>
      <c r="S63" s="72">
        <v>73780</v>
      </c>
      <c r="T63" s="72">
        <v>0</v>
      </c>
      <c r="U63" s="72">
        <v>0</v>
      </c>
      <c r="V63" s="72">
        <v>0</v>
      </c>
      <c r="W63" s="72">
        <v>56438</v>
      </c>
      <c r="X63" s="72">
        <v>26276</v>
      </c>
      <c r="Y63" s="213"/>
    </row>
    <row r="64" spans="1:25">
      <c r="A64" s="58" t="s">
        <v>337</v>
      </c>
      <c r="B64" s="189"/>
      <c r="C64" s="71">
        <f t="shared" ref="C64:X64" si="7">SUM(C65:C69)</f>
        <v>10608951.9</v>
      </c>
      <c r="D64" s="71">
        <f t="shared" si="7"/>
        <v>0</v>
      </c>
      <c r="E64" s="71">
        <f t="shared" si="7"/>
        <v>492434</v>
      </c>
      <c r="F64" s="71">
        <f t="shared" si="7"/>
        <v>0</v>
      </c>
      <c r="G64" s="71">
        <f t="shared" si="7"/>
        <v>428339</v>
      </c>
      <c r="H64" s="71">
        <f t="shared" si="7"/>
        <v>1009197</v>
      </c>
      <c r="I64" s="71">
        <f t="shared" si="7"/>
        <v>171195</v>
      </c>
      <c r="J64" s="86">
        <f t="shared" si="7"/>
        <v>0</v>
      </c>
      <c r="K64" s="71">
        <f t="shared" si="7"/>
        <v>0</v>
      </c>
      <c r="L64" s="71">
        <f t="shared" si="7"/>
        <v>815.1</v>
      </c>
      <c r="M64" s="71">
        <f t="shared" si="7"/>
        <v>3155530</v>
      </c>
      <c r="N64" s="71">
        <f t="shared" si="7"/>
        <v>0</v>
      </c>
      <c r="O64" s="71">
        <f t="shared" si="7"/>
        <v>0</v>
      </c>
      <c r="P64" s="71">
        <f t="shared" si="7"/>
        <v>644.20000000000005</v>
      </c>
      <c r="Q64" s="71">
        <f t="shared" si="7"/>
        <v>683422</v>
      </c>
      <c r="R64" s="71">
        <f t="shared" si="7"/>
        <v>55.699999999999996</v>
      </c>
      <c r="S64" s="71">
        <f t="shared" si="7"/>
        <v>371536</v>
      </c>
      <c r="T64" s="71">
        <f t="shared" si="7"/>
        <v>1531.2</v>
      </c>
      <c r="U64" s="71">
        <f t="shared" si="7"/>
        <v>4246618.9000000004</v>
      </c>
      <c r="V64" s="71">
        <f t="shared" si="7"/>
        <v>12231</v>
      </c>
      <c r="W64" s="71">
        <f t="shared" si="7"/>
        <v>38449</v>
      </c>
      <c r="X64" s="71">
        <f t="shared" si="7"/>
        <v>0</v>
      </c>
      <c r="Y64" s="213"/>
    </row>
    <row r="65" spans="1:25">
      <c r="A65" s="31">
        <v>50</v>
      </c>
      <c r="B65" s="23" t="s">
        <v>78</v>
      </c>
      <c r="C65" s="72">
        <f>D65+E65+F65+G65+H65+I65+K65+M65+O65+Q65+S65+U65+V65+W65+X65</f>
        <v>2120425</v>
      </c>
      <c r="D65" s="72">
        <v>0</v>
      </c>
      <c r="E65" s="72">
        <v>0</v>
      </c>
      <c r="F65" s="72">
        <v>0</v>
      </c>
      <c r="G65" s="72">
        <v>0</v>
      </c>
      <c r="H65" s="72">
        <v>241516</v>
      </c>
      <c r="I65" s="72">
        <v>0</v>
      </c>
      <c r="J65" s="82">
        <v>0</v>
      </c>
      <c r="K65" s="72">
        <v>0</v>
      </c>
      <c r="L65" s="72">
        <v>145.19999999999999</v>
      </c>
      <c r="M65" s="72">
        <v>801561</v>
      </c>
      <c r="N65" s="72">
        <v>0</v>
      </c>
      <c r="O65" s="72">
        <v>0</v>
      </c>
      <c r="P65" s="72">
        <v>0</v>
      </c>
      <c r="Q65" s="72">
        <v>0</v>
      </c>
      <c r="R65" s="72">
        <v>17.100000000000001</v>
      </c>
      <c r="S65" s="72">
        <v>94348</v>
      </c>
      <c r="T65" s="72">
        <v>380.9</v>
      </c>
      <c r="U65" s="72">
        <v>979372</v>
      </c>
      <c r="V65" s="72">
        <v>3628</v>
      </c>
      <c r="W65" s="72">
        <v>0</v>
      </c>
      <c r="X65" s="72">
        <v>0</v>
      </c>
      <c r="Y65" s="213"/>
    </row>
    <row r="66" spans="1:25">
      <c r="A66" s="31">
        <v>51</v>
      </c>
      <c r="B66" s="23" t="s">
        <v>79</v>
      </c>
      <c r="C66" s="72">
        <f>D66+E66+F66+G66+H66+I66+K66+M66+O66+Q66+S66+U66+V66+W66+X66</f>
        <v>3634589</v>
      </c>
      <c r="D66" s="72">
        <v>0</v>
      </c>
      <c r="E66" s="72">
        <v>215338</v>
      </c>
      <c r="F66" s="72">
        <v>0</v>
      </c>
      <c r="G66" s="72">
        <v>220204</v>
      </c>
      <c r="H66" s="72">
        <v>364371</v>
      </c>
      <c r="I66" s="72">
        <v>0</v>
      </c>
      <c r="J66" s="82">
        <v>0</v>
      </c>
      <c r="K66" s="72">
        <v>0</v>
      </c>
      <c r="L66" s="72">
        <v>306.60000000000002</v>
      </c>
      <c r="M66" s="72">
        <v>1209300</v>
      </c>
      <c r="N66" s="72">
        <v>0</v>
      </c>
      <c r="O66" s="72">
        <v>0</v>
      </c>
      <c r="P66" s="72">
        <v>0</v>
      </c>
      <c r="Q66" s="72">
        <v>0</v>
      </c>
      <c r="R66" s="72">
        <v>20.7</v>
      </c>
      <c r="S66" s="72">
        <v>142342</v>
      </c>
      <c r="T66" s="72">
        <v>460.1</v>
      </c>
      <c r="U66" s="72">
        <v>1477560</v>
      </c>
      <c r="V66" s="72">
        <v>5474</v>
      </c>
      <c r="W66" s="72">
        <v>0</v>
      </c>
      <c r="X66" s="72">
        <v>0</v>
      </c>
      <c r="Y66" s="213"/>
    </row>
    <row r="67" spans="1:25">
      <c r="A67" s="31">
        <v>52</v>
      </c>
      <c r="B67" s="23" t="s">
        <v>80</v>
      </c>
      <c r="C67" s="72">
        <f>D67+E67+F67+G67+H67+I67+K67+M67+O67+Q67+S67+U67+V67+W67+X67</f>
        <v>2077504</v>
      </c>
      <c r="D67" s="72">
        <v>0</v>
      </c>
      <c r="E67" s="72">
        <v>123085</v>
      </c>
      <c r="F67" s="72">
        <v>0</v>
      </c>
      <c r="G67" s="72">
        <v>125867</v>
      </c>
      <c r="H67" s="72">
        <v>208272</v>
      </c>
      <c r="I67" s="72">
        <v>0</v>
      </c>
      <c r="J67" s="82">
        <v>0</v>
      </c>
      <c r="K67" s="72">
        <v>0</v>
      </c>
      <c r="L67" s="72">
        <v>173.3</v>
      </c>
      <c r="M67" s="72">
        <v>691227</v>
      </c>
      <c r="N67" s="72">
        <v>0</v>
      </c>
      <c r="O67" s="72">
        <v>0</v>
      </c>
      <c r="P67" s="72">
        <v>0</v>
      </c>
      <c r="Q67" s="72">
        <v>0</v>
      </c>
      <c r="R67" s="72">
        <v>15.6</v>
      </c>
      <c r="S67" s="72">
        <v>81361</v>
      </c>
      <c r="T67" s="72">
        <v>346</v>
      </c>
      <c r="U67" s="72">
        <v>844563</v>
      </c>
      <c r="V67" s="72">
        <v>3129</v>
      </c>
      <c r="W67" s="72">
        <v>0</v>
      </c>
      <c r="X67" s="72">
        <v>0</v>
      </c>
      <c r="Y67" s="213"/>
    </row>
    <row r="68" spans="1:25">
      <c r="A68" s="31">
        <v>53</v>
      </c>
      <c r="B68" s="66" t="s">
        <v>307</v>
      </c>
      <c r="C68" s="72">
        <f>D68+E68+F68+G68+H68+I68+K68+M68+O68+Q68+S68+U68+V68+W68+X68</f>
        <v>1517773</v>
      </c>
      <c r="D68" s="72">
        <v>0</v>
      </c>
      <c r="E68" s="72">
        <v>154011</v>
      </c>
      <c r="F68" s="72">
        <v>0</v>
      </c>
      <c r="G68" s="72">
        <v>82268</v>
      </c>
      <c r="H68" s="72">
        <v>195038</v>
      </c>
      <c r="I68" s="72">
        <v>171195</v>
      </c>
      <c r="J68" s="82">
        <v>0</v>
      </c>
      <c r="K68" s="72">
        <v>0</v>
      </c>
      <c r="L68" s="72">
        <v>190</v>
      </c>
      <c r="M68" s="72">
        <v>453442</v>
      </c>
      <c r="N68" s="72">
        <v>0</v>
      </c>
      <c r="O68" s="72">
        <v>0</v>
      </c>
      <c r="P68" s="72">
        <v>300</v>
      </c>
      <c r="Q68" s="72">
        <v>369885</v>
      </c>
      <c r="R68" s="72">
        <v>2.2999999999999998</v>
      </c>
      <c r="S68" s="72">
        <v>53485</v>
      </c>
      <c r="T68" s="72">
        <v>0</v>
      </c>
      <c r="U68" s="72">
        <v>0</v>
      </c>
      <c r="V68" s="72">
        <v>0</v>
      </c>
      <c r="W68" s="72">
        <v>38449</v>
      </c>
      <c r="X68" s="72">
        <v>0</v>
      </c>
      <c r="Y68" s="213"/>
    </row>
    <row r="69" spans="1:25">
      <c r="A69" s="31">
        <v>54</v>
      </c>
      <c r="B69" s="23" t="s">
        <v>354</v>
      </c>
      <c r="C69" s="72">
        <f>D69+E69+F69+G69+H69+I69+K69+M69+O69+Q69+S69+U69+V69+W69+X69</f>
        <v>1258660.8999999999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8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344.2</v>
      </c>
      <c r="Q69" s="72">
        <v>313537</v>
      </c>
      <c r="R69" s="72">
        <v>0</v>
      </c>
      <c r="S69" s="72">
        <v>0</v>
      </c>
      <c r="T69" s="72">
        <v>344.2</v>
      </c>
      <c r="U69" s="72">
        <v>945123.9</v>
      </c>
      <c r="V69" s="72">
        <v>0</v>
      </c>
      <c r="W69" s="72">
        <v>0</v>
      </c>
      <c r="X69" s="72">
        <v>0</v>
      </c>
      <c r="Y69" s="213"/>
    </row>
    <row r="70" spans="1:25">
      <c r="A70" s="58" t="s">
        <v>338</v>
      </c>
      <c r="B70" s="189"/>
      <c r="C70" s="71">
        <f t="shared" ref="C70:X70" si="8">SUM(C71:C72)</f>
        <v>1673586.57</v>
      </c>
      <c r="D70" s="71">
        <f t="shared" si="8"/>
        <v>0</v>
      </c>
      <c r="E70" s="71">
        <f t="shared" si="8"/>
        <v>75000</v>
      </c>
      <c r="F70" s="71">
        <f t="shared" si="8"/>
        <v>0</v>
      </c>
      <c r="G70" s="71">
        <f t="shared" si="8"/>
        <v>75000</v>
      </c>
      <c r="H70" s="71">
        <f t="shared" si="8"/>
        <v>71639.570000000007</v>
      </c>
      <c r="I70" s="71">
        <f t="shared" si="8"/>
        <v>309311</v>
      </c>
      <c r="J70" s="86">
        <f t="shared" si="8"/>
        <v>0</v>
      </c>
      <c r="K70" s="71">
        <f t="shared" si="8"/>
        <v>0</v>
      </c>
      <c r="L70" s="71">
        <f t="shared" si="8"/>
        <v>578.6</v>
      </c>
      <c r="M70" s="71">
        <f t="shared" si="8"/>
        <v>670494</v>
      </c>
      <c r="N70" s="71">
        <f t="shared" si="8"/>
        <v>0</v>
      </c>
      <c r="O70" s="71">
        <f t="shared" si="8"/>
        <v>0</v>
      </c>
      <c r="P70" s="71">
        <f t="shared" si="8"/>
        <v>527.79999999999995</v>
      </c>
      <c r="Q70" s="71">
        <f t="shared" si="8"/>
        <v>299000</v>
      </c>
      <c r="R70" s="71">
        <f t="shared" si="8"/>
        <v>23.2</v>
      </c>
      <c r="S70" s="71">
        <f t="shared" si="8"/>
        <v>80585</v>
      </c>
      <c r="T70" s="71">
        <f t="shared" si="8"/>
        <v>279</v>
      </c>
      <c r="U70" s="71">
        <f t="shared" si="8"/>
        <v>44828</v>
      </c>
      <c r="V70" s="71">
        <f t="shared" si="8"/>
        <v>7222</v>
      </c>
      <c r="W70" s="71">
        <f t="shared" si="8"/>
        <v>40507</v>
      </c>
      <c r="X70" s="71">
        <f t="shared" si="8"/>
        <v>0</v>
      </c>
      <c r="Y70" s="213"/>
    </row>
    <row r="71" spans="1:25">
      <c r="A71" s="31">
        <v>55</v>
      </c>
      <c r="B71" s="23" t="s">
        <v>999</v>
      </c>
      <c r="C71" s="72">
        <f>D71+E71+F71+G71+H71+I71+K71+M71+O71+Q71+S71+U71+V71+W71+X71</f>
        <v>1308497</v>
      </c>
      <c r="D71" s="72">
        <v>0</v>
      </c>
      <c r="E71" s="72">
        <v>40000</v>
      </c>
      <c r="F71" s="72">
        <v>0</v>
      </c>
      <c r="G71" s="72">
        <v>40000</v>
      </c>
      <c r="H71" s="72">
        <v>60000</v>
      </c>
      <c r="I71" s="72">
        <v>159311</v>
      </c>
      <c r="J71" s="82">
        <v>0</v>
      </c>
      <c r="K71" s="72">
        <v>0</v>
      </c>
      <c r="L71" s="72">
        <v>352.3</v>
      </c>
      <c r="M71" s="72">
        <v>635000</v>
      </c>
      <c r="N71" s="72">
        <v>0</v>
      </c>
      <c r="O71" s="72">
        <v>0</v>
      </c>
      <c r="P71" s="72">
        <v>527.79999999999995</v>
      </c>
      <c r="Q71" s="72">
        <v>299000</v>
      </c>
      <c r="R71" s="72">
        <v>16.399999999999999</v>
      </c>
      <c r="S71" s="72">
        <v>70000</v>
      </c>
      <c r="T71" s="72">
        <v>0</v>
      </c>
      <c r="U71" s="72">
        <v>0</v>
      </c>
      <c r="V71" s="72">
        <v>5186</v>
      </c>
      <c r="W71" s="72">
        <v>0</v>
      </c>
      <c r="X71" s="72">
        <v>0</v>
      </c>
      <c r="Y71" s="213"/>
    </row>
    <row r="72" spans="1:25">
      <c r="A72" s="31">
        <v>56</v>
      </c>
      <c r="B72" s="23" t="s">
        <v>304</v>
      </c>
      <c r="C72" s="72">
        <f>D72+E72+F72+G72+H72+I72+K72+M72+O72+Q72+S72+U72+V72+W72+X72</f>
        <v>365089.57</v>
      </c>
      <c r="D72" s="72">
        <v>0</v>
      </c>
      <c r="E72" s="72">
        <v>35000</v>
      </c>
      <c r="F72" s="72">
        <v>0</v>
      </c>
      <c r="G72" s="72">
        <v>35000</v>
      </c>
      <c r="H72" s="72">
        <v>11639.57</v>
      </c>
      <c r="I72" s="72">
        <v>150000</v>
      </c>
      <c r="J72" s="82">
        <v>0</v>
      </c>
      <c r="K72" s="72">
        <v>0</v>
      </c>
      <c r="L72" s="72">
        <v>226.3</v>
      </c>
      <c r="M72" s="72">
        <v>35494</v>
      </c>
      <c r="N72" s="72">
        <v>0</v>
      </c>
      <c r="O72" s="72">
        <v>0</v>
      </c>
      <c r="P72" s="72">
        <v>0</v>
      </c>
      <c r="Q72" s="72">
        <v>0</v>
      </c>
      <c r="R72" s="72">
        <v>6.8</v>
      </c>
      <c r="S72" s="72">
        <v>10585</v>
      </c>
      <c r="T72" s="72">
        <v>279</v>
      </c>
      <c r="U72" s="72">
        <v>44828</v>
      </c>
      <c r="V72" s="72">
        <v>2036</v>
      </c>
      <c r="W72" s="72">
        <v>40507</v>
      </c>
      <c r="X72" s="72">
        <v>0</v>
      </c>
      <c r="Y72" s="213"/>
    </row>
    <row r="73" spans="1:25">
      <c r="A73" s="60" t="s">
        <v>353</v>
      </c>
      <c r="B73" s="190"/>
      <c r="C73" s="71">
        <f t="shared" ref="C73:X73" si="9">SUM(C74:C76)</f>
        <v>2740170</v>
      </c>
      <c r="D73" s="71">
        <f t="shared" si="9"/>
        <v>0</v>
      </c>
      <c r="E73" s="71">
        <f t="shared" si="9"/>
        <v>230000</v>
      </c>
      <c r="F73" s="71">
        <f t="shared" si="9"/>
        <v>0</v>
      </c>
      <c r="G73" s="71">
        <f t="shared" si="9"/>
        <v>74608</v>
      </c>
      <c r="H73" s="71">
        <f t="shared" si="9"/>
        <v>389000</v>
      </c>
      <c r="I73" s="71">
        <f t="shared" si="9"/>
        <v>1104242</v>
      </c>
      <c r="J73" s="86">
        <f t="shared" si="9"/>
        <v>0</v>
      </c>
      <c r="K73" s="71">
        <f t="shared" si="9"/>
        <v>0</v>
      </c>
      <c r="L73" s="71">
        <f t="shared" si="9"/>
        <v>0</v>
      </c>
      <c r="M73" s="71">
        <f t="shared" si="9"/>
        <v>0</v>
      </c>
      <c r="N73" s="71">
        <f t="shared" si="9"/>
        <v>0</v>
      </c>
      <c r="O73" s="71">
        <f t="shared" si="9"/>
        <v>0</v>
      </c>
      <c r="P73" s="71">
        <f t="shared" si="9"/>
        <v>649</v>
      </c>
      <c r="Q73" s="71">
        <f t="shared" si="9"/>
        <v>157882</v>
      </c>
      <c r="R73" s="71">
        <f t="shared" si="9"/>
        <v>0</v>
      </c>
      <c r="S73" s="71">
        <f t="shared" si="9"/>
        <v>0</v>
      </c>
      <c r="T73" s="71">
        <f t="shared" si="9"/>
        <v>312.2</v>
      </c>
      <c r="U73" s="71">
        <f t="shared" si="9"/>
        <v>758350</v>
      </c>
      <c r="V73" s="71">
        <f t="shared" si="9"/>
        <v>11088</v>
      </c>
      <c r="W73" s="71">
        <f t="shared" si="9"/>
        <v>15000</v>
      </c>
      <c r="X73" s="71">
        <f t="shared" si="9"/>
        <v>0</v>
      </c>
      <c r="Y73" s="213"/>
    </row>
    <row r="74" spans="1:25">
      <c r="A74" s="61">
        <v>57</v>
      </c>
      <c r="B74" s="23" t="s">
        <v>82</v>
      </c>
      <c r="C74" s="72">
        <f>D74+E74+F74+G74+H74+I74+K74+M74+O74+Q74+S74+U74+V74+W74+X74</f>
        <v>1444463</v>
      </c>
      <c r="D74" s="72">
        <v>0</v>
      </c>
      <c r="E74" s="72">
        <v>230000</v>
      </c>
      <c r="F74" s="72">
        <v>0</v>
      </c>
      <c r="G74" s="72">
        <v>74608</v>
      </c>
      <c r="H74" s="72">
        <v>389000</v>
      </c>
      <c r="I74" s="72">
        <v>586352</v>
      </c>
      <c r="J74" s="8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649</v>
      </c>
      <c r="Q74" s="72">
        <v>157882</v>
      </c>
      <c r="R74" s="72">
        <v>0</v>
      </c>
      <c r="S74" s="72">
        <v>0</v>
      </c>
      <c r="T74" s="72">
        <v>0</v>
      </c>
      <c r="U74" s="72">
        <v>0</v>
      </c>
      <c r="V74" s="72">
        <v>6621</v>
      </c>
      <c r="W74" s="72">
        <v>0</v>
      </c>
      <c r="X74" s="72">
        <v>0</v>
      </c>
      <c r="Y74" s="213"/>
    </row>
    <row r="75" spans="1:25">
      <c r="A75" s="61">
        <v>58</v>
      </c>
      <c r="B75" s="23" t="s">
        <v>83</v>
      </c>
      <c r="C75" s="72">
        <f>D75+E75+F75+G75+H75+I75+K75+M75+O75+Q75+S75+U75+V75+W75+X75</f>
        <v>762817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8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312.2</v>
      </c>
      <c r="U75" s="72">
        <v>758350</v>
      </c>
      <c r="V75" s="72">
        <v>4467</v>
      </c>
      <c r="W75" s="72">
        <v>0</v>
      </c>
      <c r="X75" s="72">
        <v>0</v>
      </c>
      <c r="Y75" s="213"/>
    </row>
    <row r="76" spans="1:25">
      <c r="A76" s="31">
        <v>59</v>
      </c>
      <c r="B76" s="23" t="s">
        <v>355</v>
      </c>
      <c r="C76" s="72">
        <f>D76+E76+F76+G76+H76+I76+K76+M76+O76+Q76+S76+U76+V76+W76+X76</f>
        <v>532890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517890</v>
      </c>
      <c r="J76" s="8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15000</v>
      </c>
      <c r="X76" s="72">
        <v>0</v>
      </c>
      <c r="Y76" s="213"/>
    </row>
    <row r="77" spans="1:25">
      <c r="A77" s="62" t="s">
        <v>346</v>
      </c>
      <c r="B77" s="189"/>
      <c r="C77" s="71">
        <f t="shared" ref="C77:X77" si="10">SUM(C78:C109)</f>
        <v>67162894.159999996</v>
      </c>
      <c r="D77" s="71">
        <f t="shared" si="10"/>
        <v>6307494</v>
      </c>
      <c r="E77" s="71">
        <f t="shared" si="10"/>
        <v>2470677</v>
      </c>
      <c r="F77" s="71">
        <f t="shared" si="10"/>
        <v>0</v>
      </c>
      <c r="G77" s="71">
        <f t="shared" si="10"/>
        <v>2782751</v>
      </c>
      <c r="H77" s="71">
        <f t="shared" si="10"/>
        <v>3620523.63</v>
      </c>
      <c r="I77" s="71">
        <f t="shared" si="10"/>
        <v>670196</v>
      </c>
      <c r="J77" s="86">
        <f t="shared" si="10"/>
        <v>9</v>
      </c>
      <c r="K77" s="71">
        <f t="shared" si="10"/>
        <v>15437044.279999999</v>
      </c>
      <c r="L77" s="71">
        <f t="shared" si="10"/>
        <v>14351.3</v>
      </c>
      <c r="M77" s="71">
        <f t="shared" si="10"/>
        <v>22327367.850000001</v>
      </c>
      <c r="N77" s="71">
        <f t="shared" si="10"/>
        <v>0</v>
      </c>
      <c r="O77" s="71">
        <f t="shared" si="10"/>
        <v>0</v>
      </c>
      <c r="P77" s="71">
        <f t="shared" si="10"/>
        <v>8713.1</v>
      </c>
      <c r="Q77" s="71">
        <f t="shared" si="10"/>
        <v>8832473.5999999996</v>
      </c>
      <c r="R77" s="71">
        <f t="shared" si="10"/>
        <v>1022.8</v>
      </c>
      <c r="S77" s="71">
        <f t="shared" si="10"/>
        <v>1760818</v>
      </c>
      <c r="T77" s="71">
        <f t="shared" si="10"/>
        <v>500.2</v>
      </c>
      <c r="U77" s="71">
        <f t="shared" si="10"/>
        <v>543546</v>
      </c>
      <c r="V77" s="71">
        <f t="shared" si="10"/>
        <v>232290</v>
      </c>
      <c r="W77" s="71">
        <f t="shared" si="10"/>
        <v>1122963.8</v>
      </c>
      <c r="X77" s="71">
        <f t="shared" si="10"/>
        <v>1054749</v>
      </c>
      <c r="Y77" s="213"/>
    </row>
    <row r="78" spans="1:25">
      <c r="A78" s="31">
        <v>60</v>
      </c>
      <c r="B78" s="23" t="s">
        <v>84</v>
      </c>
      <c r="C78" s="72">
        <f t="shared" ref="C78:C109" si="11">D78+E78+F78+G78+H78+I78+K78+M78+O78+Q78+S78+U78+V78+W78+X78</f>
        <v>1814686</v>
      </c>
      <c r="D78" s="72">
        <v>0</v>
      </c>
      <c r="E78" s="72">
        <v>0</v>
      </c>
      <c r="F78" s="72">
        <v>0</v>
      </c>
      <c r="G78" s="72">
        <v>0</v>
      </c>
      <c r="H78" s="72">
        <v>110000</v>
      </c>
      <c r="I78" s="72">
        <v>0</v>
      </c>
      <c r="J78" s="82">
        <v>0</v>
      </c>
      <c r="K78" s="72">
        <v>0</v>
      </c>
      <c r="L78" s="72">
        <v>468.5</v>
      </c>
      <c r="M78" s="72">
        <v>930000</v>
      </c>
      <c r="N78" s="72">
        <v>0</v>
      </c>
      <c r="O78" s="72">
        <v>0</v>
      </c>
      <c r="P78" s="72">
        <v>629</v>
      </c>
      <c r="Q78" s="72">
        <v>712600</v>
      </c>
      <c r="R78" s="72">
        <v>0</v>
      </c>
      <c r="S78" s="72">
        <v>0</v>
      </c>
      <c r="T78" s="72">
        <v>0</v>
      </c>
      <c r="U78" s="72">
        <v>0</v>
      </c>
      <c r="V78" s="72">
        <v>4581</v>
      </c>
      <c r="W78" s="72">
        <v>20000</v>
      </c>
      <c r="X78" s="72">
        <v>37505</v>
      </c>
      <c r="Y78" s="213"/>
    </row>
    <row r="79" spans="1:25">
      <c r="A79" s="31">
        <v>61</v>
      </c>
      <c r="B79" s="23" t="s">
        <v>85</v>
      </c>
      <c r="C79" s="72">
        <f t="shared" si="11"/>
        <v>1814671</v>
      </c>
      <c r="D79" s="72">
        <v>0</v>
      </c>
      <c r="E79" s="72">
        <v>0</v>
      </c>
      <c r="F79" s="72">
        <v>0</v>
      </c>
      <c r="G79" s="72">
        <v>0</v>
      </c>
      <c r="H79" s="72">
        <v>110000</v>
      </c>
      <c r="I79" s="72">
        <v>0</v>
      </c>
      <c r="J79" s="82">
        <v>0</v>
      </c>
      <c r="K79" s="72">
        <v>0</v>
      </c>
      <c r="L79" s="72">
        <v>468.6</v>
      </c>
      <c r="M79" s="72">
        <v>930000</v>
      </c>
      <c r="N79" s="72">
        <v>0</v>
      </c>
      <c r="O79" s="72">
        <v>0</v>
      </c>
      <c r="P79" s="72">
        <v>629</v>
      </c>
      <c r="Q79" s="72">
        <v>712600</v>
      </c>
      <c r="R79" s="72">
        <v>0</v>
      </c>
      <c r="S79" s="72">
        <v>0</v>
      </c>
      <c r="T79" s="72">
        <v>0</v>
      </c>
      <c r="U79" s="72">
        <v>0</v>
      </c>
      <c r="V79" s="72">
        <v>4566</v>
      </c>
      <c r="W79" s="72">
        <v>20000</v>
      </c>
      <c r="X79" s="72">
        <v>37505</v>
      </c>
      <c r="Y79" s="213"/>
    </row>
    <row r="80" spans="1:25">
      <c r="A80" s="31">
        <v>62</v>
      </c>
      <c r="B80" s="23" t="s">
        <v>86</v>
      </c>
      <c r="C80" s="72">
        <f t="shared" si="11"/>
        <v>1814683</v>
      </c>
      <c r="D80" s="72">
        <v>0</v>
      </c>
      <c r="E80" s="72">
        <v>0</v>
      </c>
      <c r="F80" s="72">
        <v>0</v>
      </c>
      <c r="G80" s="72">
        <v>0</v>
      </c>
      <c r="H80" s="72">
        <v>110000</v>
      </c>
      <c r="I80" s="72">
        <v>0</v>
      </c>
      <c r="J80" s="82">
        <v>0</v>
      </c>
      <c r="K80" s="72">
        <v>0</v>
      </c>
      <c r="L80" s="72">
        <v>468.6</v>
      </c>
      <c r="M80" s="72">
        <v>930000</v>
      </c>
      <c r="N80" s="72">
        <v>0</v>
      </c>
      <c r="O80" s="72">
        <v>0</v>
      </c>
      <c r="P80" s="72">
        <v>629</v>
      </c>
      <c r="Q80" s="72">
        <v>712600</v>
      </c>
      <c r="R80" s="72">
        <v>0</v>
      </c>
      <c r="S80" s="72">
        <v>0</v>
      </c>
      <c r="T80" s="72">
        <v>0</v>
      </c>
      <c r="U80" s="72">
        <v>0</v>
      </c>
      <c r="V80" s="72">
        <v>4578</v>
      </c>
      <c r="W80" s="72">
        <v>20000</v>
      </c>
      <c r="X80" s="72">
        <v>37505</v>
      </c>
      <c r="Y80" s="213"/>
    </row>
    <row r="81" spans="1:25">
      <c r="A81" s="31">
        <v>63</v>
      </c>
      <c r="B81" s="23" t="s">
        <v>87</v>
      </c>
      <c r="C81" s="72">
        <f t="shared" si="11"/>
        <v>2778471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82">
        <v>0</v>
      </c>
      <c r="K81" s="72">
        <v>0</v>
      </c>
      <c r="L81" s="72">
        <v>1409.7</v>
      </c>
      <c r="M81" s="72">
        <v>1975000</v>
      </c>
      <c r="N81" s="72">
        <v>0</v>
      </c>
      <c r="O81" s="72">
        <v>0</v>
      </c>
      <c r="P81" s="72">
        <v>0</v>
      </c>
      <c r="Q81" s="72">
        <v>0</v>
      </c>
      <c r="R81" s="72">
        <v>71.400000000000006</v>
      </c>
      <c r="S81" s="72">
        <v>650000</v>
      </c>
      <c r="T81" s="72">
        <v>0</v>
      </c>
      <c r="U81" s="72">
        <v>0</v>
      </c>
      <c r="V81" s="72">
        <v>27296</v>
      </c>
      <c r="W81" s="72">
        <v>70000</v>
      </c>
      <c r="X81" s="72">
        <v>56175</v>
      </c>
      <c r="Y81" s="213"/>
    </row>
    <row r="82" spans="1:25">
      <c r="A82" s="31">
        <v>64</v>
      </c>
      <c r="B82" s="23" t="s">
        <v>88</v>
      </c>
      <c r="C82" s="72">
        <f t="shared" si="11"/>
        <v>1814687</v>
      </c>
      <c r="D82" s="72">
        <v>0</v>
      </c>
      <c r="E82" s="72">
        <v>0</v>
      </c>
      <c r="F82" s="72">
        <v>0</v>
      </c>
      <c r="G82" s="72">
        <v>0</v>
      </c>
      <c r="H82" s="72">
        <v>110000</v>
      </c>
      <c r="I82" s="72">
        <v>0</v>
      </c>
      <c r="J82" s="82">
        <v>0</v>
      </c>
      <c r="K82" s="72">
        <v>0</v>
      </c>
      <c r="L82" s="72">
        <v>468.5</v>
      </c>
      <c r="M82" s="72">
        <v>930000</v>
      </c>
      <c r="N82" s="72">
        <v>0</v>
      </c>
      <c r="O82" s="72">
        <v>0</v>
      </c>
      <c r="P82" s="72">
        <v>629</v>
      </c>
      <c r="Q82" s="72">
        <v>712600</v>
      </c>
      <c r="R82" s="72">
        <v>0</v>
      </c>
      <c r="S82" s="72">
        <v>0</v>
      </c>
      <c r="T82" s="72">
        <v>0</v>
      </c>
      <c r="U82" s="72">
        <v>0</v>
      </c>
      <c r="V82" s="72">
        <v>4582</v>
      </c>
      <c r="W82" s="72">
        <v>20000</v>
      </c>
      <c r="X82" s="72">
        <v>37505</v>
      </c>
      <c r="Y82" s="213"/>
    </row>
    <row r="83" spans="1:25">
      <c r="A83" s="31">
        <v>65</v>
      </c>
      <c r="B83" s="23" t="s">
        <v>89</v>
      </c>
      <c r="C83" s="72">
        <f t="shared" si="11"/>
        <v>1314639</v>
      </c>
      <c r="D83" s="72">
        <v>0</v>
      </c>
      <c r="E83" s="72">
        <v>0</v>
      </c>
      <c r="F83" s="72">
        <v>0</v>
      </c>
      <c r="G83" s="72">
        <v>0</v>
      </c>
      <c r="H83" s="72">
        <v>98700</v>
      </c>
      <c r="I83" s="72">
        <v>0</v>
      </c>
      <c r="J83" s="82">
        <v>0</v>
      </c>
      <c r="K83" s="72">
        <v>0</v>
      </c>
      <c r="L83" s="72">
        <v>359</v>
      </c>
      <c r="M83" s="72">
        <v>676000</v>
      </c>
      <c r="N83" s="72">
        <v>0</v>
      </c>
      <c r="O83" s="72">
        <v>0</v>
      </c>
      <c r="P83" s="72">
        <v>422</v>
      </c>
      <c r="Q83" s="72">
        <v>490500</v>
      </c>
      <c r="R83" s="72">
        <v>0</v>
      </c>
      <c r="S83" s="72">
        <v>0</v>
      </c>
      <c r="T83" s="72">
        <v>0</v>
      </c>
      <c r="U83" s="72">
        <v>0</v>
      </c>
      <c r="V83" s="72">
        <v>3064</v>
      </c>
      <c r="W83" s="72">
        <v>19300</v>
      </c>
      <c r="X83" s="72">
        <v>27075</v>
      </c>
      <c r="Y83" s="213"/>
    </row>
    <row r="84" spans="1:25">
      <c r="A84" s="31">
        <v>66</v>
      </c>
      <c r="B84" s="23" t="s">
        <v>90</v>
      </c>
      <c r="C84" s="72">
        <f t="shared" si="11"/>
        <v>2775855</v>
      </c>
      <c r="D84" s="72">
        <v>1023500</v>
      </c>
      <c r="E84" s="72">
        <v>0</v>
      </c>
      <c r="F84" s="72">
        <v>0</v>
      </c>
      <c r="G84" s="72">
        <v>0</v>
      </c>
      <c r="H84" s="72">
        <v>380000</v>
      </c>
      <c r="I84" s="72">
        <v>0</v>
      </c>
      <c r="J84" s="82">
        <v>0</v>
      </c>
      <c r="K84" s="72">
        <v>0</v>
      </c>
      <c r="L84" s="72">
        <v>579</v>
      </c>
      <c r="M84" s="72">
        <v>980000</v>
      </c>
      <c r="N84" s="72">
        <v>0</v>
      </c>
      <c r="O84" s="72">
        <v>0</v>
      </c>
      <c r="P84" s="72">
        <v>0</v>
      </c>
      <c r="Q84" s="72">
        <v>0</v>
      </c>
      <c r="R84" s="72">
        <v>172</v>
      </c>
      <c r="S84" s="72">
        <v>252000</v>
      </c>
      <c r="T84" s="72">
        <v>0</v>
      </c>
      <c r="U84" s="72">
        <v>0</v>
      </c>
      <c r="V84" s="72">
        <v>11456</v>
      </c>
      <c r="W84" s="72">
        <v>72500</v>
      </c>
      <c r="X84" s="72">
        <v>56399</v>
      </c>
      <c r="Y84" s="213"/>
    </row>
    <row r="85" spans="1:25">
      <c r="A85" s="31">
        <v>67</v>
      </c>
      <c r="B85" s="23" t="s">
        <v>91</v>
      </c>
      <c r="C85" s="72">
        <f t="shared" si="11"/>
        <v>1577486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82">
        <v>0</v>
      </c>
      <c r="K85" s="72">
        <v>0</v>
      </c>
      <c r="L85" s="72">
        <v>920</v>
      </c>
      <c r="M85" s="72">
        <v>1470000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26028</v>
      </c>
      <c r="W85" s="72">
        <v>50000</v>
      </c>
      <c r="X85" s="72">
        <v>31458</v>
      </c>
      <c r="Y85" s="213"/>
    </row>
    <row r="86" spans="1:25">
      <c r="A86" s="31">
        <v>68</v>
      </c>
      <c r="B86" s="23" t="s">
        <v>286</v>
      </c>
      <c r="C86" s="72">
        <f t="shared" si="11"/>
        <v>577532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82">
        <v>0</v>
      </c>
      <c r="K86" s="72">
        <v>0</v>
      </c>
      <c r="L86" s="72">
        <v>681.1</v>
      </c>
      <c r="M86" s="72">
        <v>517775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8677</v>
      </c>
      <c r="W86" s="72">
        <v>40000</v>
      </c>
      <c r="X86" s="72">
        <v>11080</v>
      </c>
      <c r="Y86" s="213"/>
    </row>
    <row r="87" spans="1:25">
      <c r="A87" s="31">
        <v>69</v>
      </c>
      <c r="B87" s="23" t="s">
        <v>93</v>
      </c>
      <c r="C87" s="72">
        <f t="shared" si="11"/>
        <v>1002195</v>
      </c>
      <c r="D87" s="72">
        <v>0</v>
      </c>
      <c r="E87" s="72">
        <v>83100</v>
      </c>
      <c r="F87" s="72">
        <v>0</v>
      </c>
      <c r="G87" s="72">
        <v>85000</v>
      </c>
      <c r="H87" s="72">
        <v>140000</v>
      </c>
      <c r="I87" s="72">
        <v>0</v>
      </c>
      <c r="J87" s="82">
        <v>0</v>
      </c>
      <c r="K87" s="72">
        <v>0</v>
      </c>
      <c r="L87" s="72">
        <v>333</v>
      </c>
      <c r="M87" s="72">
        <v>468000</v>
      </c>
      <c r="N87" s="72">
        <v>0</v>
      </c>
      <c r="O87" s="72">
        <v>0</v>
      </c>
      <c r="P87" s="72">
        <v>121</v>
      </c>
      <c r="Q87" s="72">
        <v>190000</v>
      </c>
      <c r="R87" s="72">
        <v>0</v>
      </c>
      <c r="S87" s="72">
        <v>0</v>
      </c>
      <c r="T87" s="72">
        <v>0</v>
      </c>
      <c r="U87" s="72">
        <v>0</v>
      </c>
      <c r="V87" s="72">
        <v>2121</v>
      </c>
      <c r="W87" s="72">
        <v>13300</v>
      </c>
      <c r="X87" s="72">
        <v>20674</v>
      </c>
      <c r="Y87" s="213"/>
    </row>
    <row r="88" spans="1:25">
      <c r="A88" s="31">
        <v>70</v>
      </c>
      <c r="B88" s="23" t="s">
        <v>94</v>
      </c>
      <c r="C88" s="72">
        <f t="shared" si="11"/>
        <v>2132594</v>
      </c>
      <c r="D88" s="72">
        <v>0</v>
      </c>
      <c r="E88" s="72">
        <v>0</v>
      </c>
      <c r="F88" s="72">
        <v>0</v>
      </c>
      <c r="G88" s="72">
        <v>389000</v>
      </c>
      <c r="H88" s="72">
        <v>0</v>
      </c>
      <c r="I88" s="72">
        <v>0</v>
      </c>
      <c r="J88" s="8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1100</v>
      </c>
      <c r="Q88" s="72">
        <v>1614097</v>
      </c>
      <c r="R88" s="72">
        <v>0</v>
      </c>
      <c r="S88" s="72">
        <v>0</v>
      </c>
      <c r="T88" s="72">
        <v>0</v>
      </c>
      <c r="U88" s="72">
        <v>0</v>
      </c>
      <c r="V88" s="72">
        <v>17904</v>
      </c>
      <c r="W88" s="72">
        <v>70000</v>
      </c>
      <c r="X88" s="72">
        <v>41593</v>
      </c>
      <c r="Y88" s="213"/>
    </row>
    <row r="89" spans="1:25">
      <c r="A89" s="31">
        <v>71</v>
      </c>
      <c r="B89" s="23" t="s">
        <v>95</v>
      </c>
      <c r="C89" s="72">
        <f t="shared" si="11"/>
        <v>2332493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82">
        <v>0</v>
      </c>
      <c r="K89" s="72">
        <v>0</v>
      </c>
      <c r="L89" s="72">
        <v>1547.9</v>
      </c>
      <c r="M89" s="72">
        <v>2101000</v>
      </c>
      <c r="N89" s="72">
        <v>0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25532</v>
      </c>
      <c r="W89" s="72">
        <v>161000</v>
      </c>
      <c r="X89" s="72">
        <v>44961</v>
      </c>
      <c r="Y89" s="213"/>
    </row>
    <row r="90" spans="1:25">
      <c r="A90" s="31">
        <v>72</v>
      </c>
      <c r="B90" s="23" t="s">
        <v>96</v>
      </c>
      <c r="C90" s="72">
        <f t="shared" si="11"/>
        <v>3427745.48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82">
        <v>2</v>
      </c>
      <c r="K90" s="72">
        <v>3363436.48</v>
      </c>
      <c r="L90" s="72">
        <v>0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0</v>
      </c>
      <c r="W90" s="72">
        <v>0</v>
      </c>
      <c r="X90" s="72">
        <v>64309</v>
      </c>
      <c r="Y90" s="213"/>
    </row>
    <row r="91" spans="1:25">
      <c r="A91" s="31">
        <v>73</v>
      </c>
      <c r="B91" s="23" t="s">
        <v>97</v>
      </c>
      <c r="C91" s="72">
        <f t="shared" si="11"/>
        <v>5141618.72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82">
        <v>3</v>
      </c>
      <c r="K91" s="72">
        <v>5045154.72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96464</v>
      </c>
      <c r="Y91" s="213"/>
    </row>
    <row r="92" spans="1:25">
      <c r="A92" s="31">
        <v>74</v>
      </c>
      <c r="B92" s="23" t="s">
        <v>98</v>
      </c>
      <c r="C92" s="72">
        <f t="shared" si="11"/>
        <v>7157072.0800000001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82">
        <v>4</v>
      </c>
      <c r="K92" s="72">
        <v>7028453.0800000001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128619</v>
      </c>
      <c r="Y92" s="213"/>
    </row>
    <row r="93" spans="1:25">
      <c r="A93" s="31">
        <v>75</v>
      </c>
      <c r="B93" s="23" t="s">
        <v>99</v>
      </c>
      <c r="C93" s="72">
        <f t="shared" si="11"/>
        <v>1676991</v>
      </c>
      <c r="D93" s="72">
        <v>250000</v>
      </c>
      <c r="E93" s="72">
        <v>96200</v>
      </c>
      <c r="F93" s="72">
        <v>0</v>
      </c>
      <c r="G93" s="72">
        <v>98400</v>
      </c>
      <c r="H93" s="72">
        <v>79300</v>
      </c>
      <c r="I93" s="72">
        <v>392442</v>
      </c>
      <c r="J93" s="82">
        <v>0</v>
      </c>
      <c r="K93" s="72">
        <v>0</v>
      </c>
      <c r="L93" s="72">
        <v>296</v>
      </c>
      <c r="M93" s="72">
        <v>706000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4431</v>
      </c>
      <c r="W93" s="72">
        <v>15500</v>
      </c>
      <c r="X93" s="72">
        <v>34718</v>
      </c>
      <c r="Y93" s="213"/>
    </row>
    <row r="94" spans="1:25">
      <c r="A94" s="31">
        <v>76</v>
      </c>
      <c r="B94" s="23" t="s">
        <v>100</v>
      </c>
      <c r="C94" s="72">
        <f t="shared" si="11"/>
        <v>1764682</v>
      </c>
      <c r="D94" s="72">
        <v>0</v>
      </c>
      <c r="E94" s="72">
        <v>123100</v>
      </c>
      <c r="F94" s="72">
        <v>0</v>
      </c>
      <c r="G94" s="72">
        <v>0</v>
      </c>
      <c r="H94" s="72">
        <v>101400</v>
      </c>
      <c r="I94" s="72">
        <v>277754</v>
      </c>
      <c r="J94" s="82">
        <v>0</v>
      </c>
      <c r="K94" s="72">
        <v>0</v>
      </c>
      <c r="L94" s="72">
        <v>348</v>
      </c>
      <c r="M94" s="72">
        <v>690000</v>
      </c>
      <c r="N94" s="72">
        <v>0</v>
      </c>
      <c r="O94" s="72">
        <v>0</v>
      </c>
      <c r="P94" s="72">
        <v>610</v>
      </c>
      <c r="Q94" s="72">
        <v>513000</v>
      </c>
      <c r="R94" s="72">
        <v>0</v>
      </c>
      <c r="S94" s="72">
        <v>0</v>
      </c>
      <c r="T94" s="72">
        <v>0</v>
      </c>
      <c r="U94" s="72">
        <v>0</v>
      </c>
      <c r="V94" s="72">
        <v>3136</v>
      </c>
      <c r="W94" s="72">
        <v>19800</v>
      </c>
      <c r="X94" s="72">
        <v>36492</v>
      </c>
      <c r="Y94" s="213"/>
    </row>
    <row r="95" spans="1:25">
      <c r="A95" s="31">
        <v>77</v>
      </c>
      <c r="B95" s="23" t="s">
        <v>101</v>
      </c>
      <c r="C95" s="72">
        <f t="shared" si="11"/>
        <v>1683269</v>
      </c>
      <c r="D95" s="72">
        <v>745000</v>
      </c>
      <c r="E95" s="72">
        <v>276800</v>
      </c>
      <c r="F95" s="72">
        <v>0</v>
      </c>
      <c r="G95" s="72">
        <v>0</v>
      </c>
      <c r="H95" s="72">
        <v>270000</v>
      </c>
      <c r="I95" s="72">
        <v>0</v>
      </c>
      <c r="J95" s="8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274</v>
      </c>
      <c r="Q95" s="72">
        <v>310150</v>
      </c>
      <c r="R95" s="72">
        <v>0</v>
      </c>
      <c r="S95" s="72">
        <v>0</v>
      </c>
      <c r="T95" s="72">
        <v>0</v>
      </c>
      <c r="U95" s="72">
        <v>0</v>
      </c>
      <c r="V95" s="72">
        <v>7038</v>
      </c>
      <c r="W95" s="72">
        <v>40000</v>
      </c>
      <c r="X95" s="72">
        <v>34281</v>
      </c>
      <c r="Y95" s="213"/>
    </row>
    <row r="96" spans="1:25">
      <c r="A96" s="31">
        <v>78</v>
      </c>
      <c r="B96" s="23" t="s">
        <v>102</v>
      </c>
      <c r="C96" s="72">
        <f t="shared" si="11"/>
        <v>2264937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82">
        <v>0</v>
      </c>
      <c r="K96" s="72">
        <v>0</v>
      </c>
      <c r="L96" s="72">
        <v>1586</v>
      </c>
      <c r="M96" s="72">
        <v>2113000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36719</v>
      </c>
      <c r="W96" s="72">
        <v>70000</v>
      </c>
      <c r="X96" s="72">
        <v>45218</v>
      </c>
      <c r="Y96" s="213"/>
    </row>
    <row r="97" spans="1:25">
      <c r="A97" s="31">
        <v>79</v>
      </c>
      <c r="B97" s="23" t="s">
        <v>103</v>
      </c>
      <c r="C97" s="72">
        <f t="shared" si="11"/>
        <v>2239134</v>
      </c>
      <c r="D97" s="72">
        <v>0</v>
      </c>
      <c r="E97" s="72">
        <v>0</v>
      </c>
      <c r="F97" s="72">
        <v>0</v>
      </c>
      <c r="G97" s="72">
        <v>0</v>
      </c>
      <c r="H97" s="72">
        <v>430000</v>
      </c>
      <c r="I97" s="72">
        <v>0</v>
      </c>
      <c r="J97" s="82">
        <v>0</v>
      </c>
      <c r="K97" s="72">
        <v>0</v>
      </c>
      <c r="L97" s="72">
        <v>895</v>
      </c>
      <c r="M97" s="72">
        <v>1350000</v>
      </c>
      <c r="N97" s="72">
        <v>0</v>
      </c>
      <c r="O97" s="72">
        <v>0</v>
      </c>
      <c r="P97" s="72">
        <v>0</v>
      </c>
      <c r="Q97" s="72">
        <v>0</v>
      </c>
      <c r="R97" s="72">
        <v>242</v>
      </c>
      <c r="S97" s="72">
        <v>350000</v>
      </c>
      <c r="T97" s="72">
        <v>0</v>
      </c>
      <c r="U97" s="72">
        <v>0</v>
      </c>
      <c r="V97" s="72">
        <v>13552</v>
      </c>
      <c r="W97" s="72">
        <v>50000</v>
      </c>
      <c r="X97" s="72">
        <v>45582</v>
      </c>
      <c r="Y97" s="213"/>
    </row>
    <row r="98" spans="1:25">
      <c r="A98" s="31">
        <v>80</v>
      </c>
      <c r="B98" s="23" t="s">
        <v>104</v>
      </c>
      <c r="C98" s="72">
        <f t="shared" si="11"/>
        <v>2250500</v>
      </c>
      <c r="D98" s="72">
        <v>0</v>
      </c>
      <c r="E98" s="72">
        <v>0</v>
      </c>
      <c r="F98" s="72">
        <v>0</v>
      </c>
      <c r="G98" s="72">
        <v>0</v>
      </c>
      <c r="H98" s="72">
        <v>430000</v>
      </c>
      <c r="I98" s="72">
        <v>0</v>
      </c>
      <c r="J98" s="82">
        <v>0</v>
      </c>
      <c r="K98" s="72">
        <v>0</v>
      </c>
      <c r="L98" s="72">
        <v>897</v>
      </c>
      <c r="M98" s="72">
        <v>1350000</v>
      </c>
      <c r="N98" s="72">
        <v>0</v>
      </c>
      <c r="O98" s="72">
        <v>0</v>
      </c>
      <c r="P98" s="72">
        <v>0</v>
      </c>
      <c r="Q98" s="72">
        <v>0</v>
      </c>
      <c r="R98" s="72">
        <v>242</v>
      </c>
      <c r="S98" s="72">
        <v>350000</v>
      </c>
      <c r="T98" s="72">
        <v>0</v>
      </c>
      <c r="U98" s="72">
        <v>0</v>
      </c>
      <c r="V98" s="72">
        <v>13534</v>
      </c>
      <c r="W98" s="72">
        <v>50000</v>
      </c>
      <c r="X98" s="72">
        <v>56966</v>
      </c>
      <c r="Y98" s="213"/>
    </row>
    <row r="99" spans="1:25">
      <c r="A99" s="31">
        <v>81</v>
      </c>
      <c r="B99" s="23" t="s">
        <v>105</v>
      </c>
      <c r="C99" s="72">
        <f t="shared" si="11"/>
        <v>3531760</v>
      </c>
      <c r="D99" s="72">
        <v>1090000</v>
      </c>
      <c r="E99" s="72">
        <v>530600</v>
      </c>
      <c r="F99" s="72">
        <v>0</v>
      </c>
      <c r="G99" s="72">
        <v>0</v>
      </c>
      <c r="H99" s="72">
        <v>425000</v>
      </c>
      <c r="I99" s="72">
        <v>0</v>
      </c>
      <c r="J99" s="82">
        <v>0</v>
      </c>
      <c r="K99" s="72">
        <v>0</v>
      </c>
      <c r="L99" s="72">
        <v>891</v>
      </c>
      <c r="M99" s="72">
        <v>1350000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72">
        <v>0</v>
      </c>
      <c r="U99" s="72">
        <v>0</v>
      </c>
      <c r="V99" s="72">
        <v>13495</v>
      </c>
      <c r="W99" s="72">
        <v>50000</v>
      </c>
      <c r="X99" s="72">
        <v>72665</v>
      </c>
      <c r="Y99" s="213"/>
    </row>
    <row r="100" spans="1:25">
      <c r="A100" s="31">
        <v>82</v>
      </c>
      <c r="B100" s="23" t="s">
        <v>301</v>
      </c>
      <c r="C100" s="72">
        <f t="shared" si="11"/>
        <v>127715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8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155</v>
      </c>
      <c r="Q100" s="72">
        <v>127715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0</v>
      </c>
      <c r="Y100" s="213"/>
    </row>
    <row r="101" spans="1:25">
      <c r="A101" s="31">
        <v>83</v>
      </c>
      <c r="B101" s="23" t="s">
        <v>302</v>
      </c>
      <c r="C101" s="72">
        <f t="shared" si="11"/>
        <v>76315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8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88.4</v>
      </c>
      <c r="Q101" s="72">
        <v>76315</v>
      </c>
      <c r="R101" s="72">
        <v>0</v>
      </c>
      <c r="S101" s="72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213"/>
    </row>
    <row r="102" spans="1:25">
      <c r="A102" s="31">
        <v>84</v>
      </c>
      <c r="B102" s="143" t="s">
        <v>305</v>
      </c>
      <c r="C102" s="72">
        <f t="shared" si="11"/>
        <v>7551527</v>
      </c>
      <c r="D102" s="72">
        <v>1968994</v>
      </c>
      <c r="E102" s="72">
        <v>410877</v>
      </c>
      <c r="F102" s="72">
        <v>0</v>
      </c>
      <c r="G102" s="72">
        <v>615351</v>
      </c>
      <c r="H102" s="72">
        <v>653756</v>
      </c>
      <c r="I102" s="72">
        <v>0</v>
      </c>
      <c r="J102" s="82">
        <v>0</v>
      </c>
      <c r="K102" s="72">
        <v>0</v>
      </c>
      <c r="L102" s="72">
        <v>609.4</v>
      </c>
      <c r="M102" s="72">
        <v>1900000</v>
      </c>
      <c r="N102" s="72">
        <v>0</v>
      </c>
      <c r="O102" s="72">
        <v>0</v>
      </c>
      <c r="P102" s="72">
        <v>2750.4</v>
      </c>
      <c r="Q102" s="72">
        <v>1669549</v>
      </c>
      <c r="R102" s="72">
        <v>275.39999999999998</v>
      </c>
      <c r="S102" s="72">
        <v>135000</v>
      </c>
      <c r="T102" s="72">
        <v>0</v>
      </c>
      <c r="U102" s="72">
        <v>0</v>
      </c>
      <c r="V102" s="72">
        <v>0</v>
      </c>
      <c r="W102" s="72">
        <v>198000</v>
      </c>
      <c r="X102" s="72">
        <v>0</v>
      </c>
      <c r="Y102" s="213"/>
    </row>
    <row r="103" spans="1:25">
      <c r="A103" s="31">
        <v>85</v>
      </c>
      <c r="B103" s="76" t="s">
        <v>356</v>
      </c>
      <c r="C103" s="72">
        <f t="shared" si="11"/>
        <v>2723307.48</v>
      </c>
      <c r="D103" s="72">
        <v>1230000</v>
      </c>
      <c r="E103" s="72">
        <v>0</v>
      </c>
      <c r="F103" s="72">
        <v>0</v>
      </c>
      <c r="G103" s="72">
        <v>620000</v>
      </c>
      <c r="H103" s="72">
        <v>172367.63</v>
      </c>
      <c r="I103" s="72">
        <v>0</v>
      </c>
      <c r="J103" s="82">
        <v>0</v>
      </c>
      <c r="K103" s="72">
        <v>0</v>
      </c>
      <c r="L103" s="214">
        <v>958</v>
      </c>
      <c r="M103" s="72">
        <v>700939.85</v>
      </c>
      <c r="N103" s="72">
        <v>0</v>
      </c>
      <c r="O103" s="72">
        <v>0</v>
      </c>
      <c r="P103" s="72">
        <v>0</v>
      </c>
      <c r="Q103" s="72">
        <v>0</v>
      </c>
      <c r="R103" s="72">
        <v>0</v>
      </c>
      <c r="S103" s="72">
        <v>0</v>
      </c>
      <c r="T103" s="72">
        <v>0</v>
      </c>
      <c r="U103" s="72">
        <v>0</v>
      </c>
      <c r="V103" s="72">
        <v>0</v>
      </c>
      <c r="W103" s="72">
        <v>0</v>
      </c>
      <c r="X103" s="72">
        <v>0</v>
      </c>
      <c r="Y103" s="213"/>
    </row>
    <row r="104" spans="1:25">
      <c r="A104" s="31">
        <v>86</v>
      </c>
      <c r="B104" s="77" t="s">
        <v>357</v>
      </c>
      <c r="C104" s="72">
        <f t="shared" si="11"/>
        <v>970000</v>
      </c>
      <c r="D104" s="72">
        <v>0</v>
      </c>
      <c r="E104" s="72">
        <v>480000</v>
      </c>
      <c r="F104" s="72">
        <v>0</v>
      </c>
      <c r="G104" s="72">
        <v>490000</v>
      </c>
      <c r="H104" s="72">
        <v>0</v>
      </c>
      <c r="I104" s="72">
        <v>0</v>
      </c>
      <c r="J104" s="8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2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0</v>
      </c>
      <c r="Y104" s="213"/>
    </row>
    <row r="105" spans="1:25">
      <c r="A105" s="31">
        <v>87</v>
      </c>
      <c r="B105" s="77" t="s">
        <v>358</v>
      </c>
      <c r="C105" s="72">
        <f t="shared" si="11"/>
        <v>1008563.8</v>
      </c>
      <c r="D105" s="72">
        <v>0</v>
      </c>
      <c r="E105" s="72">
        <v>470000</v>
      </c>
      <c r="F105" s="72">
        <v>0</v>
      </c>
      <c r="G105" s="72">
        <v>485000</v>
      </c>
      <c r="H105" s="72">
        <v>0</v>
      </c>
      <c r="I105" s="72">
        <v>0</v>
      </c>
      <c r="J105" s="8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v>0</v>
      </c>
      <c r="S105" s="72">
        <v>0</v>
      </c>
      <c r="T105" s="72">
        <v>0</v>
      </c>
      <c r="U105" s="72">
        <v>0</v>
      </c>
      <c r="V105" s="72">
        <v>0</v>
      </c>
      <c r="W105" s="72">
        <v>53563.8</v>
      </c>
      <c r="X105" s="72">
        <v>0</v>
      </c>
      <c r="Y105" s="213"/>
    </row>
    <row r="106" spans="1:25">
      <c r="A106" s="31">
        <v>88</v>
      </c>
      <c r="B106" s="77" t="s">
        <v>359</v>
      </c>
      <c r="C106" s="72">
        <f t="shared" si="11"/>
        <v>543546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8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  <c r="Q106" s="72">
        <v>0</v>
      </c>
      <c r="R106" s="72">
        <v>0</v>
      </c>
      <c r="S106" s="72">
        <v>0</v>
      </c>
      <c r="T106" s="72">
        <v>500.2</v>
      </c>
      <c r="U106" s="72">
        <v>543546</v>
      </c>
      <c r="V106" s="72">
        <v>0</v>
      </c>
      <c r="W106" s="72">
        <v>0</v>
      </c>
      <c r="X106" s="72">
        <v>0</v>
      </c>
      <c r="Y106" s="213"/>
    </row>
    <row r="107" spans="1:25">
      <c r="A107" s="31">
        <v>89</v>
      </c>
      <c r="B107" s="77" t="s">
        <v>360</v>
      </c>
      <c r="C107" s="72">
        <f t="shared" si="11"/>
        <v>259653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82">
        <v>0</v>
      </c>
      <c r="K107" s="72">
        <v>0</v>
      </c>
      <c r="L107" s="72">
        <v>167</v>
      </c>
      <c r="M107" s="72">
        <v>259653</v>
      </c>
      <c r="N107" s="72">
        <v>0</v>
      </c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0</v>
      </c>
      <c r="W107" s="72">
        <v>0</v>
      </c>
      <c r="X107" s="72">
        <v>0</v>
      </c>
      <c r="Y107" s="213"/>
    </row>
    <row r="108" spans="1:25">
      <c r="A108" s="31">
        <v>90</v>
      </c>
      <c r="B108" s="77" t="s">
        <v>361</v>
      </c>
      <c r="C108" s="72">
        <f t="shared" si="11"/>
        <v>651432.6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8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341.6</v>
      </c>
      <c r="Q108" s="72">
        <v>651432.6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213"/>
    </row>
    <row r="109" spans="1:25">
      <c r="A109" s="31">
        <v>91</v>
      </c>
      <c r="B109" s="77" t="s">
        <v>362</v>
      </c>
      <c r="C109" s="72">
        <f t="shared" si="11"/>
        <v>363133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8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334.7</v>
      </c>
      <c r="Q109" s="72">
        <v>339315</v>
      </c>
      <c r="R109" s="72">
        <v>20</v>
      </c>
      <c r="S109" s="72">
        <v>23818</v>
      </c>
      <c r="T109" s="72">
        <v>0</v>
      </c>
      <c r="U109" s="72">
        <v>0</v>
      </c>
      <c r="V109" s="72">
        <v>0</v>
      </c>
      <c r="W109" s="72">
        <v>0</v>
      </c>
      <c r="X109" s="72">
        <v>0</v>
      </c>
      <c r="Y109" s="213"/>
    </row>
    <row r="110" spans="1:25">
      <c r="A110" s="62" t="s">
        <v>339</v>
      </c>
      <c r="B110" s="189"/>
      <c r="C110" s="71">
        <f t="shared" ref="C110:X110" si="12">SUM(C111:C114)</f>
        <v>3631168</v>
      </c>
      <c r="D110" s="71">
        <f t="shared" si="12"/>
        <v>0</v>
      </c>
      <c r="E110" s="71">
        <f t="shared" si="12"/>
        <v>0</v>
      </c>
      <c r="F110" s="71">
        <f t="shared" si="12"/>
        <v>0</v>
      </c>
      <c r="G110" s="71">
        <f t="shared" si="12"/>
        <v>0</v>
      </c>
      <c r="H110" s="71">
        <f t="shared" si="12"/>
        <v>582019</v>
      </c>
      <c r="I110" s="71">
        <f t="shared" si="12"/>
        <v>294093</v>
      </c>
      <c r="J110" s="86">
        <f t="shared" si="12"/>
        <v>0</v>
      </c>
      <c r="K110" s="71">
        <f t="shared" si="12"/>
        <v>0</v>
      </c>
      <c r="L110" s="71">
        <f t="shared" si="12"/>
        <v>549</v>
      </c>
      <c r="M110" s="71">
        <f t="shared" si="12"/>
        <v>756210</v>
      </c>
      <c r="N110" s="71">
        <f t="shared" si="12"/>
        <v>0</v>
      </c>
      <c r="O110" s="71">
        <f t="shared" si="12"/>
        <v>0</v>
      </c>
      <c r="P110" s="71">
        <f t="shared" si="12"/>
        <v>1594.1</v>
      </c>
      <c r="Q110" s="71">
        <f t="shared" si="12"/>
        <v>1593015</v>
      </c>
      <c r="R110" s="71">
        <f t="shared" si="12"/>
        <v>0</v>
      </c>
      <c r="S110" s="71">
        <f t="shared" si="12"/>
        <v>0</v>
      </c>
      <c r="T110" s="71">
        <f t="shared" si="12"/>
        <v>399.6</v>
      </c>
      <c r="U110" s="71">
        <f t="shared" si="12"/>
        <v>339368</v>
      </c>
      <c r="V110" s="71">
        <f t="shared" si="12"/>
        <v>9335</v>
      </c>
      <c r="W110" s="71">
        <f t="shared" si="12"/>
        <v>0</v>
      </c>
      <c r="X110" s="71">
        <f t="shared" si="12"/>
        <v>57128</v>
      </c>
      <c r="Y110" s="213"/>
    </row>
    <row r="111" spans="1:25">
      <c r="A111" s="31">
        <v>92</v>
      </c>
      <c r="B111" s="23" t="s">
        <v>106</v>
      </c>
      <c r="C111" s="72">
        <f>D111+E111+F111+G111+H111+I111+K111+M111+O111+Q111+S111+U111+V111+W111+X111</f>
        <v>1123604</v>
      </c>
      <c r="D111" s="72">
        <v>0</v>
      </c>
      <c r="E111" s="72">
        <v>0</v>
      </c>
      <c r="F111" s="72">
        <v>0</v>
      </c>
      <c r="G111" s="72">
        <v>0</v>
      </c>
      <c r="H111" s="72">
        <v>196700</v>
      </c>
      <c r="I111" s="72">
        <v>294093</v>
      </c>
      <c r="J111" s="82">
        <v>0</v>
      </c>
      <c r="K111" s="72">
        <v>0</v>
      </c>
      <c r="L111" s="72">
        <v>185</v>
      </c>
      <c r="M111" s="72">
        <v>244120</v>
      </c>
      <c r="N111" s="72">
        <v>0</v>
      </c>
      <c r="O111" s="72">
        <v>0</v>
      </c>
      <c r="P111" s="72">
        <v>399.5</v>
      </c>
      <c r="Q111" s="72">
        <v>361899</v>
      </c>
      <c r="R111" s="72">
        <v>0</v>
      </c>
      <c r="S111" s="72">
        <v>0</v>
      </c>
      <c r="T111" s="72">
        <v>0</v>
      </c>
      <c r="U111" s="72">
        <v>0</v>
      </c>
      <c r="V111" s="72">
        <v>3321</v>
      </c>
      <c r="W111" s="72">
        <v>0</v>
      </c>
      <c r="X111" s="72">
        <v>23471</v>
      </c>
      <c r="Y111" s="213"/>
    </row>
    <row r="112" spans="1:25">
      <c r="A112" s="31">
        <v>93</v>
      </c>
      <c r="B112" s="23" t="s">
        <v>107</v>
      </c>
      <c r="C112" s="72">
        <f>D112+E112+F112+G112+H112+I112+K112+M112+O112+Q112+S112+U112+V112+W112+X112</f>
        <v>794171</v>
      </c>
      <c r="D112" s="72">
        <v>0</v>
      </c>
      <c r="E112" s="72">
        <v>0</v>
      </c>
      <c r="F112" s="72">
        <v>0</v>
      </c>
      <c r="G112" s="72">
        <v>0</v>
      </c>
      <c r="H112" s="72">
        <v>189200</v>
      </c>
      <c r="I112" s="72">
        <v>0</v>
      </c>
      <c r="J112" s="82">
        <v>0</v>
      </c>
      <c r="K112" s="72">
        <v>0</v>
      </c>
      <c r="L112" s="72">
        <v>179</v>
      </c>
      <c r="M112" s="72">
        <v>252090</v>
      </c>
      <c r="N112" s="72">
        <v>0</v>
      </c>
      <c r="O112" s="72">
        <v>0</v>
      </c>
      <c r="P112" s="72">
        <v>395.1</v>
      </c>
      <c r="Q112" s="72">
        <v>333275</v>
      </c>
      <c r="R112" s="72">
        <v>0</v>
      </c>
      <c r="S112" s="72">
        <v>0</v>
      </c>
      <c r="T112" s="72">
        <v>0</v>
      </c>
      <c r="U112" s="72">
        <v>0</v>
      </c>
      <c r="V112" s="72">
        <v>3031</v>
      </c>
      <c r="W112" s="72">
        <v>0</v>
      </c>
      <c r="X112" s="72">
        <v>16575</v>
      </c>
      <c r="Y112" s="213"/>
    </row>
    <row r="113" spans="1:25">
      <c r="A113" s="31">
        <v>94</v>
      </c>
      <c r="B113" s="23" t="s">
        <v>108</v>
      </c>
      <c r="C113" s="72">
        <f>D113+E113+F113+G113+H113+I113+K113+M113+O113+Q113+S113+U113+V113+W113+X113</f>
        <v>818336</v>
      </c>
      <c r="D113" s="72">
        <v>0</v>
      </c>
      <c r="E113" s="72">
        <v>0</v>
      </c>
      <c r="F113" s="72">
        <v>0</v>
      </c>
      <c r="G113" s="72">
        <v>0</v>
      </c>
      <c r="H113" s="72">
        <v>196119</v>
      </c>
      <c r="I113" s="72">
        <v>0</v>
      </c>
      <c r="J113" s="82">
        <v>0</v>
      </c>
      <c r="K113" s="72">
        <v>0</v>
      </c>
      <c r="L113" s="72">
        <v>185</v>
      </c>
      <c r="M113" s="72">
        <v>260000</v>
      </c>
      <c r="N113" s="72">
        <v>0</v>
      </c>
      <c r="O113" s="72">
        <v>0</v>
      </c>
      <c r="P113" s="72">
        <v>399.9</v>
      </c>
      <c r="Q113" s="72">
        <v>342152</v>
      </c>
      <c r="R113" s="72">
        <v>0</v>
      </c>
      <c r="S113" s="72">
        <v>0</v>
      </c>
      <c r="T113" s="72">
        <v>0</v>
      </c>
      <c r="U113" s="72">
        <v>0</v>
      </c>
      <c r="V113" s="72">
        <v>2983</v>
      </c>
      <c r="W113" s="72">
        <v>0</v>
      </c>
      <c r="X113" s="72">
        <v>17082</v>
      </c>
      <c r="Y113" s="213"/>
    </row>
    <row r="114" spans="1:25">
      <c r="A114" s="31">
        <v>95</v>
      </c>
      <c r="B114" s="23" t="s">
        <v>363</v>
      </c>
      <c r="C114" s="72">
        <f>D114+E114+F114+G114+H114+I114+K114+M114+O114+Q114+S114+U114+V114+W114+X114</f>
        <v>895057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8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399.6</v>
      </c>
      <c r="Q114" s="72">
        <v>555689</v>
      </c>
      <c r="R114" s="72">
        <v>0</v>
      </c>
      <c r="S114" s="72">
        <v>0</v>
      </c>
      <c r="T114" s="72">
        <v>399.6</v>
      </c>
      <c r="U114" s="72">
        <v>339368</v>
      </c>
      <c r="V114" s="72">
        <v>0</v>
      </c>
      <c r="W114" s="72">
        <v>0</v>
      </c>
      <c r="X114" s="72">
        <v>0</v>
      </c>
      <c r="Y114" s="213"/>
    </row>
    <row r="115" spans="1:25">
      <c r="A115" s="62" t="s">
        <v>340</v>
      </c>
      <c r="B115" s="189"/>
      <c r="C115" s="71">
        <f t="shared" ref="C115:X115" si="13">SUM(C116:C120)</f>
        <v>8294881</v>
      </c>
      <c r="D115" s="71">
        <f t="shared" si="13"/>
        <v>1620000</v>
      </c>
      <c r="E115" s="71">
        <f t="shared" si="13"/>
        <v>220000</v>
      </c>
      <c r="F115" s="71">
        <f t="shared" si="13"/>
        <v>0</v>
      </c>
      <c r="G115" s="71">
        <f t="shared" si="13"/>
        <v>215000</v>
      </c>
      <c r="H115" s="71">
        <f t="shared" si="13"/>
        <v>660000</v>
      </c>
      <c r="I115" s="71">
        <f t="shared" si="13"/>
        <v>331472</v>
      </c>
      <c r="J115" s="86">
        <f t="shared" si="13"/>
        <v>0</v>
      </c>
      <c r="K115" s="71">
        <f t="shared" si="13"/>
        <v>0</v>
      </c>
      <c r="L115" s="71">
        <f t="shared" si="13"/>
        <v>1637.92</v>
      </c>
      <c r="M115" s="71">
        <f t="shared" si="13"/>
        <v>2856900</v>
      </c>
      <c r="N115" s="71">
        <f t="shared" si="13"/>
        <v>0</v>
      </c>
      <c r="O115" s="71">
        <f t="shared" si="13"/>
        <v>0</v>
      </c>
      <c r="P115" s="71">
        <f t="shared" si="13"/>
        <v>1721.41</v>
      </c>
      <c r="Q115" s="71">
        <f t="shared" si="13"/>
        <v>2037700</v>
      </c>
      <c r="R115" s="71">
        <f t="shared" si="13"/>
        <v>39.839999999999996</v>
      </c>
      <c r="S115" s="71">
        <f t="shared" si="13"/>
        <v>294300</v>
      </c>
      <c r="T115" s="71">
        <f t="shared" si="13"/>
        <v>0</v>
      </c>
      <c r="U115" s="71">
        <f t="shared" si="13"/>
        <v>0</v>
      </c>
      <c r="V115" s="71">
        <f t="shared" si="13"/>
        <v>14135</v>
      </c>
      <c r="W115" s="71">
        <f t="shared" si="13"/>
        <v>45374</v>
      </c>
      <c r="X115" s="71">
        <f t="shared" si="13"/>
        <v>0</v>
      </c>
      <c r="Y115" s="213"/>
    </row>
    <row r="116" spans="1:25">
      <c r="A116" s="31">
        <v>96</v>
      </c>
      <c r="B116" s="24" t="s">
        <v>109</v>
      </c>
      <c r="C116" s="72">
        <f>D116+E116+F116+G116+H116+I116+K116+M116+O116+Q116+S116+U116+V116+W116+X116</f>
        <v>4655665</v>
      </c>
      <c r="D116" s="72">
        <v>1620000</v>
      </c>
      <c r="E116" s="72">
        <v>220000</v>
      </c>
      <c r="F116" s="72">
        <v>0</v>
      </c>
      <c r="G116" s="72">
        <v>215000</v>
      </c>
      <c r="H116" s="72">
        <v>370000</v>
      </c>
      <c r="I116" s="72">
        <v>0</v>
      </c>
      <c r="J116" s="82">
        <v>0</v>
      </c>
      <c r="K116" s="72">
        <v>0</v>
      </c>
      <c r="L116" s="72">
        <v>642.72</v>
      </c>
      <c r="M116" s="72">
        <v>1200000</v>
      </c>
      <c r="N116" s="72">
        <v>0</v>
      </c>
      <c r="O116" s="72">
        <v>0</v>
      </c>
      <c r="P116" s="72">
        <v>616.85</v>
      </c>
      <c r="Q116" s="72">
        <v>910000</v>
      </c>
      <c r="R116" s="72">
        <v>21.5</v>
      </c>
      <c r="S116" s="72">
        <v>115000</v>
      </c>
      <c r="T116" s="72">
        <v>0</v>
      </c>
      <c r="U116" s="72">
        <v>0</v>
      </c>
      <c r="V116" s="72">
        <v>5665</v>
      </c>
      <c r="W116" s="72">
        <v>0</v>
      </c>
      <c r="X116" s="72">
        <v>0</v>
      </c>
      <c r="Y116" s="213"/>
    </row>
    <row r="117" spans="1:25">
      <c r="A117" s="31">
        <v>97</v>
      </c>
      <c r="B117" s="24" t="s">
        <v>110</v>
      </c>
      <c r="C117" s="72">
        <f>D117+E117+F117+G117+H117+I117+K117+M117+O117+Q117+S117+U117+V117+W117+X117</f>
        <v>612806</v>
      </c>
      <c r="D117" s="72">
        <v>0</v>
      </c>
      <c r="E117" s="72">
        <v>0</v>
      </c>
      <c r="F117" s="72">
        <v>0</v>
      </c>
      <c r="G117" s="72">
        <v>0</v>
      </c>
      <c r="H117" s="72">
        <v>60000</v>
      </c>
      <c r="I117" s="72">
        <v>0</v>
      </c>
      <c r="J117" s="82">
        <v>0</v>
      </c>
      <c r="K117" s="72">
        <v>0</v>
      </c>
      <c r="L117" s="72">
        <v>195.2</v>
      </c>
      <c r="M117" s="72">
        <v>316000</v>
      </c>
      <c r="N117" s="72">
        <v>0</v>
      </c>
      <c r="O117" s="72">
        <v>0</v>
      </c>
      <c r="P117" s="72">
        <v>322.56</v>
      </c>
      <c r="Q117" s="72">
        <v>200000</v>
      </c>
      <c r="R117" s="72">
        <v>10.9</v>
      </c>
      <c r="S117" s="72">
        <v>20000</v>
      </c>
      <c r="T117" s="72">
        <v>0</v>
      </c>
      <c r="U117" s="72">
        <v>0</v>
      </c>
      <c r="V117" s="72">
        <v>1432</v>
      </c>
      <c r="W117" s="72">
        <v>15374</v>
      </c>
      <c r="X117" s="72">
        <v>0</v>
      </c>
      <c r="Y117" s="213"/>
    </row>
    <row r="118" spans="1:25">
      <c r="A118" s="31">
        <v>98</v>
      </c>
      <c r="B118" s="23" t="s">
        <v>112</v>
      </c>
      <c r="C118" s="72">
        <f>D118+E118+F118+G118+H118+I118+K118+M118+O118+Q118+S118+U118+V118+W118+X118</f>
        <v>1332469</v>
      </c>
      <c r="D118" s="72">
        <v>0</v>
      </c>
      <c r="E118" s="72">
        <v>0</v>
      </c>
      <c r="F118" s="72">
        <v>0</v>
      </c>
      <c r="G118" s="72">
        <v>0</v>
      </c>
      <c r="H118" s="72">
        <v>115000</v>
      </c>
      <c r="I118" s="72">
        <v>0</v>
      </c>
      <c r="J118" s="82">
        <v>0</v>
      </c>
      <c r="K118" s="72">
        <v>0</v>
      </c>
      <c r="L118" s="72">
        <v>400</v>
      </c>
      <c r="M118" s="72">
        <v>670450</v>
      </c>
      <c r="N118" s="72">
        <v>0</v>
      </c>
      <c r="O118" s="72">
        <v>0</v>
      </c>
      <c r="P118" s="72">
        <v>391</v>
      </c>
      <c r="Q118" s="72">
        <v>463850</v>
      </c>
      <c r="R118" s="72">
        <v>3.72</v>
      </c>
      <c r="S118" s="72">
        <v>79650</v>
      </c>
      <c r="T118" s="72">
        <v>0</v>
      </c>
      <c r="U118" s="72">
        <v>0</v>
      </c>
      <c r="V118" s="72">
        <v>3519</v>
      </c>
      <c r="W118" s="72">
        <v>0</v>
      </c>
      <c r="X118" s="72">
        <v>0</v>
      </c>
      <c r="Y118" s="213"/>
    </row>
    <row r="119" spans="1:25">
      <c r="A119" s="31">
        <v>99</v>
      </c>
      <c r="B119" s="23" t="s">
        <v>113</v>
      </c>
      <c r="C119" s="72">
        <f>D119+E119+F119+G119+H119+I119+K119+M119+O119+Q119+S119+U119+V119+W119+X119</f>
        <v>1332469</v>
      </c>
      <c r="D119" s="72">
        <v>0</v>
      </c>
      <c r="E119" s="72">
        <v>0</v>
      </c>
      <c r="F119" s="72">
        <v>0</v>
      </c>
      <c r="G119" s="72">
        <v>0</v>
      </c>
      <c r="H119" s="72">
        <v>115000</v>
      </c>
      <c r="I119" s="72">
        <v>0</v>
      </c>
      <c r="J119" s="82">
        <v>0</v>
      </c>
      <c r="K119" s="72">
        <v>0</v>
      </c>
      <c r="L119" s="72">
        <v>400</v>
      </c>
      <c r="M119" s="72">
        <v>670450</v>
      </c>
      <c r="N119" s="72">
        <v>0</v>
      </c>
      <c r="O119" s="72">
        <v>0</v>
      </c>
      <c r="P119" s="72">
        <v>391</v>
      </c>
      <c r="Q119" s="72">
        <v>463850</v>
      </c>
      <c r="R119" s="72">
        <v>3.72</v>
      </c>
      <c r="S119" s="72">
        <v>79650</v>
      </c>
      <c r="T119" s="72">
        <v>0</v>
      </c>
      <c r="U119" s="72">
        <v>0</v>
      </c>
      <c r="V119" s="72">
        <v>3519</v>
      </c>
      <c r="W119" s="72">
        <v>0</v>
      </c>
      <c r="X119" s="72">
        <v>0</v>
      </c>
      <c r="Y119" s="213"/>
    </row>
    <row r="120" spans="1:25">
      <c r="A120" s="31">
        <v>100</v>
      </c>
      <c r="B120" s="24" t="s">
        <v>364</v>
      </c>
      <c r="C120" s="72">
        <f>D120+E120+F120+G120+H120+I120+K120+M120+O120+Q120+S120+U120+V120+W120+X120</f>
        <v>361472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331472</v>
      </c>
      <c r="J120" s="8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72">
        <v>0</v>
      </c>
      <c r="T120" s="72">
        <v>0</v>
      </c>
      <c r="U120" s="72">
        <v>0</v>
      </c>
      <c r="V120" s="72">
        <v>0</v>
      </c>
      <c r="W120" s="72">
        <v>30000</v>
      </c>
      <c r="X120" s="72">
        <v>0</v>
      </c>
      <c r="Y120" s="213"/>
    </row>
    <row r="121" spans="1:25">
      <c r="A121" s="60" t="s">
        <v>341</v>
      </c>
      <c r="B121" s="190"/>
      <c r="C121" s="71">
        <f t="shared" ref="C121:X121" si="14">SUM(C122)</f>
        <v>2008870</v>
      </c>
      <c r="D121" s="71">
        <f t="shared" si="14"/>
        <v>0</v>
      </c>
      <c r="E121" s="71">
        <f t="shared" si="14"/>
        <v>0</v>
      </c>
      <c r="F121" s="71">
        <f t="shared" si="14"/>
        <v>0</v>
      </c>
      <c r="G121" s="71">
        <f t="shared" si="14"/>
        <v>0</v>
      </c>
      <c r="H121" s="71">
        <f t="shared" si="14"/>
        <v>221100</v>
      </c>
      <c r="I121" s="71">
        <f t="shared" si="14"/>
        <v>294252</v>
      </c>
      <c r="J121" s="86">
        <f t="shared" si="14"/>
        <v>0</v>
      </c>
      <c r="K121" s="71">
        <f t="shared" si="14"/>
        <v>0</v>
      </c>
      <c r="L121" s="71">
        <f t="shared" si="14"/>
        <v>190.1</v>
      </c>
      <c r="M121" s="71">
        <f t="shared" si="14"/>
        <v>733900</v>
      </c>
      <c r="N121" s="71">
        <f t="shared" si="14"/>
        <v>0</v>
      </c>
      <c r="O121" s="71">
        <f t="shared" si="14"/>
        <v>0</v>
      </c>
      <c r="P121" s="71">
        <f t="shared" si="14"/>
        <v>345</v>
      </c>
      <c r="Q121" s="71">
        <f t="shared" si="14"/>
        <v>635762</v>
      </c>
      <c r="R121" s="71">
        <f t="shared" si="14"/>
        <v>16.399999999999999</v>
      </c>
      <c r="S121" s="71">
        <f t="shared" si="14"/>
        <v>86300</v>
      </c>
      <c r="T121" s="71">
        <f t="shared" si="14"/>
        <v>0</v>
      </c>
      <c r="U121" s="71">
        <f t="shared" si="14"/>
        <v>0</v>
      </c>
      <c r="V121" s="71">
        <f t="shared" si="14"/>
        <v>3322</v>
      </c>
      <c r="W121" s="71">
        <f t="shared" si="14"/>
        <v>0</v>
      </c>
      <c r="X121" s="71">
        <f t="shared" si="14"/>
        <v>34234</v>
      </c>
      <c r="Y121" s="213"/>
    </row>
    <row r="122" spans="1:25">
      <c r="A122" s="63" t="s">
        <v>425</v>
      </c>
      <c r="B122" s="42" t="s">
        <v>114</v>
      </c>
      <c r="C122" s="72">
        <f>D122+E122+F122+G122+H122+I122+K122+M122+O122+Q122+S122+U122+V122+W122+X122</f>
        <v>2008870</v>
      </c>
      <c r="D122" s="72">
        <v>0</v>
      </c>
      <c r="E122" s="72">
        <v>0</v>
      </c>
      <c r="F122" s="72">
        <v>0</v>
      </c>
      <c r="G122" s="72">
        <v>0</v>
      </c>
      <c r="H122" s="72">
        <v>221100</v>
      </c>
      <c r="I122" s="72">
        <v>294252</v>
      </c>
      <c r="J122" s="82">
        <v>0</v>
      </c>
      <c r="K122" s="72">
        <v>0</v>
      </c>
      <c r="L122" s="72">
        <v>190.1</v>
      </c>
      <c r="M122" s="72">
        <v>733900</v>
      </c>
      <c r="N122" s="72">
        <v>0</v>
      </c>
      <c r="O122" s="72">
        <v>0</v>
      </c>
      <c r="P122" s="72">
        <v>345</v>
      </c>
      <c r="Q122" s="72">
        <v>635762</v>
      </c>
      <c r="R122" s="72">
        <v>16.399999999999999</v>
      </c>
      <c r="S122" s="72">
        <v>86300</v>
      </c>
      <c r="T122" s="72">
        <v>0</v>
      </c>
      <c r="U122" s="72">
        <v>0</v>
      </c>
      <c r="V122" s="72">
        <v>3322</v>
      </c>
      <c r="W122" s="72">
        <v>0</v>
      </c>
      <c r="X122" s="72">
        <v>34234</v>
      </c>
      <c r="Y122" s="213"/>
    </row>
    <row r="123" spans="1:25">
      <c r="A123" s="58" t="s">
        <v>342</v>
      </c>
      <c r="B123" s="189"/>
      <c r="C123" s="71">
        <f t="shared" ref="C123:X123" si="15">SUM(C124:C126)</f>
        <v>3332776</v>
      </c>
      <c r="D123" s="71">
        <f t="shared" si="15"/>
        <v>0</v>
      </c>
      <c r="E123" s="71">
        <f t="shared" si="15"/>
        <v>263993</v>
      </c>
      <c r="F123" s="71">
        <f t="shared" si="15"/>
        <v>0</v>
      </c>
      <c r="G123" s="71">
        <f t="shared" si="15"/>
        <v>0</v>
      </c>
      <c r="H123" s="71">
        <f t="shared" si="15"/>
        <v>494400</v>
      </c>
      <c r="I123" s="71">
        <f t="shared" si="15"/>
        <v>1073119</v>
      </c>
      <c r="J123" s="86">
        <f t="shared" si="15"/>
        <v>0</v>
      </c>
      <c r="K123" s="71">
        <f t="shared" si="15"/>
        <v>0</v>
      </c>
      <c r="L123" s="71">
        <f t="shared" si="15"/>
        <v>575</v>
      </c>
      <c r="M123" s="71">
        <f t="shared" si="15"/>
        <v>940000</v>
      </c>
      <c r="N123" s="71">
        <f t="shared" si="15"/>
        <v>0</v>
      </c>
      <c r="O123" s="71">
        <f t="shared" si="15"/>
        <v>0</v>
      </c>
      <c r="P123" s="71">
        <f t="shared" si="15"/>
        <v>0</v>
      </c>
      <c r="Q123" s="71">
        <f t="shared" si="15"/>
        <v>0</v>
      </c>
      <c r="R123" s="71">
        <f t="shared" si="15"/>
        <v>0</v>
      </c>
      <c r="S123" s="71">
        <f t="shared" si="15"/>
        <v>0</v>
      </c>
      <c r="T123" s="71">
        <f t="shared" si="15"/>
        <v>375</v>
      </c>
      <c r="U123" s="71">
        <f t="shared" si="15"/>
        <v>554700</v>
      </c>
      <c r="V123" s="71">
        <f t="shared" si="15"/>
        <v>6564</v>
      </c>
      <c r="W123" s="71">
        <f t="shared" si="15"/>
        <v>0</v>
      </c>
      <c r="X123" s="71">
        <f t="shared" si="15"/>
        <v>0</v>
      </c>
      <c r="Y123" s="213"/>
    </row>
    <row r="124" spans="1:25" ht="25.5">
      <c r="A124" s="63" t="s">
        <v>426</v>
      </c>
      <c r="B124" s="23" t="s">
        <v>1022</v>
      </c>
      <c r="C124" s="72">
        <f>D124+E124+F124+G124+H124+I124+K124+M124+O124+Q124+S124+U124+V124+W124+X124</f>
        <v>800048</v>
      </c>
      <c r="D124" s="72">
        <v>0</v>
      </c>
      <c r="E124" s="72">
        <v>105251</v>
      </c>
      <c r="F124" s="72">
        <v>0</v>
      </c>
      <c r="G124" s="72">
        <v>0</v>
      </c>
      <c r="H124" s="72">
        <v>203009</v>
      </c>
      <c r="I124" s="72">
        <v>491788</v>
      </c>
      <c r="J124" s="8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>
        <v>0</v>
      </c>
      <c r="T124" s="72">
        <v>0</v>
      </c>
      <c r="U124" s="72">
        <v>0</v>
      </c>
      <c r="V124" s="72">
        <v>0</v>
      </c>
      <c r="W124" s="72">
        <v>0</v>
      </c>
      <c r="X124" s="72">
        <v>0</v>
      </c>
      <c r="Y124" s="213"/>
    </row>
    <row r="125" spans="1:25" ht="25.5">
      <c r="A125" s="63" t="s">
        <v>427</v>
      </c>
      <c r="B125" s="23" t="s">
        <v>1021</v>
      </c>
      <c r="C125" s="72">
        <f>D125+E125+F125+G125+H125+I125+K125+M125+O125+Q125+S125+U125+V125+W125+X125</f>
        <v>1597377</v>
      </c>
      <c r="D125" s="72">
        <v>0</v>
      </c>
      <c r="E125" s="72">
        <v>87050</v>
      </c>
      <c r="F125" s="72">
        <v>0</v>
      </c>
      <c r="G125" s="72">
        <v>0</v>
      </c>
      <c r="H125" s="72">
        <v>173131</v>
      </c>
      <c r="I125" s="72">
        <v>392761</v>
      </c>
      <c r="J125" s="82">
        <v>0</v>
      </c>
      <c r="K125" s="72">
        <v>0</v>
      </c>
      <c r="L125" s="72">
        <v>575</v>
      </c>
      <c r="M125" s="72">
        <v>940000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4435</v>
      </c>
      <c r="W125" s="72">
        <v>0</v>
      </c>
      <c r="X125" s="72">
        <v>0</v>
      </c>
      <c r="Y125" s="213"/>
    </row>
    <row r="126" spans="1:25">
      <c r="A126" s="63" t="s">
        <v>428</v>
      </c>
      <c r="B126" s="23" t="s">
        <v>115</v>
      </c>
      <c r="C126" s="72">
        <f>D126+E126+F126+G126+H126+I126+K126+M126+O126+Q126+S126+U126+V126+W126+X126</f>
        <v>935351</v>
      </c>
      <c r="D126" s="72">
        <v>0</v>
      </c>
      <c r="E126" s="72">
        <v>71692</v>
      </c>
      <c r="F126" s="72">
        <v>0</v>
      </c>
      <c r="G126" s="72">
        <v>0</v>
      </c>
      <c r="H126" s="72">
        <v>118260</v>
      </c>
      <c r="I126" s="72">
        <v>188570</v>
      </c>
      <c r="J126" s="8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  <c r="Q126" s="72">
        <v>0</v>
      </c>
      <c r="R126" s="72">
        <v>0</v>
      </c>
      <c r="S126" s="72">
        <v>0</v>
      </c>
      <c r="T126" s="72">
        <v>375</v>
      </c>
      <c r="U126" s="72">
        <v>554700</v>
      </c>
      <c r="V126" s="72">
        <v>2129</v>
      </c>
      <c r="W126" s="72">
        <v>0</v>
      </c>
      <c r="X126" s="72">
        <v>0</v>
      </c>
      <c r="Y126" s="213"/>
    </row>
    <row r="127" spans="1:25">
      <c r="A127" s="59" t="s">
        <v>343</v>
      </c>
      <c r="B127" s="189"/>
      <c r="C127" s="71">
        <f t="shared" ref="C127:X127" si="16">SUM(C128:C144)</f>
        <v>14254594.689999999</v>
      </c>
      <c r="D127" s="71">
        <f t="shared" si="16"/>
        <v>2656759.69</v>
      </c>
      <c r="E127" s="71">
        <f t="shared" si="16"/>
        <v>437800</v>
      </c>
      <c r="F127" s="71">
        <f t="shared" si="16"/>
        <v>437800</v>
      </c>
      <c r="G127" s="71">
        <f t="shared" si="16"/>
        <v>1094262</v>
      </c>
      <c r="H127" s="71">
        <f t="shared" si="16"/>
        <v>532000</v>
      </c>
      <c r="I127" s="71">
        <f t="shared" si="16"/>
        <v>1141039</v>
      </c>
      <c r="J127" s="86">
        <f t="shared" si="16"/>
        <v>0</v>
      </c>
      <c r="K127" s="71">
        <f t="shared" si="16"/>
        <v>0</v>
      </c>
      <c r="L127" s="71">
        <f t="shared" si="16"/>
        <v>2320.9100000000003</v>
      </c>
      <c r="M127" s="71">
        <f t="shared" si="16"/>
        <v>4644360</v>
      </c>
      <c r="N127" s="71">
        <f t="shared" si="16"/>
        <v>0</v>
      </c>
      <c r="O127" s="71">
        <f t="shared" si="16"/>
        <v>0</v>
      </c>
      <c r="P127" s="71">
        <f t="shared" si="16"/>
        <v>2004</v>
      </c>
      <c r="Q127" s="71">
        <f t="shared" si="16"/>
        <v>2914785</v>
      </c>
      <c r="R127" s="71">
        <f t="shared" si="16"/>
        <v>0</v>
      </c>
      <c r="S127" s="71">
        <f t="shared" si="16"/>
        <v>0</v>
      </c>
      <c r="T127" s="71">
        <f t="shared" si="16"/>
        <v>0</v>
      </c>
      <c r="U127" s="71">
        <f t="shared" si="16"/>
        <v>0</v>
      </c>
      <c r="V127" s="71">
        <f t="shared" si="16"/>
        <v>73622</v>
      </c>
      <c r="W127" s="71">
        <f t="shared" si="16"/>
        <v>35175</v>
      </c>
      <c r="X127" s="71">
        <f t="shared" si="16"/>
        <v>286992</v>
      </c>
      <c r="Y127" s="213"/>
    </row>
    <row r="128" spans="1:25">
      <c r="A128" s="63" t="s">
        <v>429</v>
      </c>
      <c r="B128" s="26" t="s">
        <v>116</v>
      </c>
      <c r="C128" s="72">
        <f t="shared" ref="C128:C144" si="17">D128+E128+F128+G128+H128+I128+K128+M128+O128+Q128+S128+U128+V128+W128+X128</f>
        <v>728692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82">
        <v>0</v>
      </c>
      <c r="K128" s="72">
        <v>0</v>
      </c>
      <c r="L128" s="72">
        <v>280</v>
      </c>
      <c r="M128" s="72">
        <v>710094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3402</v>
      </c>
      <c r="W128" s="72">
        <v>0</v>
      </c>
      <c r="X128" s="72">
        <v>15196</v>
      </c>
      <c r="Y128" s="213"/>
    </row>
    <row r="129" spans="1:25">
      <c r="A129" s="63" t="s">
        <v>430</v>
      </c>
      <c r="B129" s="26" t="s">
        <v>117</v>
      </c>
      <c r="C129" s="72">
        <f t="shared" si="17"/>
        <v>519027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153071</v>
      </c>
      <c r="J129" s="82">
        <v>0</v>
      </c>
      <c r="K129" s="72">
        <v>0</v>
      </c>
      <c r="L129" s="72">
        <v>300</v>
      </c>
      <c r="M129" s="72">
        <v>353390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1728</v>
      </c>
      <c r="W129" s="72">
        <v>0</v>
      </c>
      <c r="X129" s="72">
        <v>10838</v>
      </c>
      <c r="Y129" s="213"/>
    </row>
    <row r="130" spans="1:25">
      <c r="A130" s="63" t="s">
        <v>431</v>
      </c>
      <c r="B130" s="26" t="s">
        <v>118</v>
      </c>
      <c r="C130" s="72">
        <f t="shared" si="17"/>
        <v>1756835</v>
      </c>
      <c r="D130" s="72">
        <v>700000</v>
      </c>
      <c r="E130" s="72">
        <v>238000</v>
      </c>
      <c r="F130" s="72">
        <v>238000</v>
      </c>
      <c r="G130" s="72">
        <v>0</v>
      </c>
      <c r="H130" s="72">
        <v>0</v>
      </c>
      <c r="I130" s="72">
        <v>538078</v>
      </c>
      <c r="J130" s="8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72">
        <v>0</v>
      </c>
      <c r="U130" s="72">
        <v>0</v>
      </c>
      <c r="V130" s="72">
        <v>6076</v>
      </c>
      <c r="W130" s="72">
        <v>0</v>
      </c>
      <c r="X130" s="72">
        <v>36681</v>
      </c>
      <c r="Y130" s="213"/>
    </row>
    <row r="131" spans="1:25">
      <c r="A131" s="63" t="s">
        <v>432</v>
      </c>
      <c r="B131" s="26" t="s">
        <v>119</v>
      </c>
      <c r="C131" s="72">
        <f t="shared" si="17"/>
        <v>1422262</v>
      </c>
      <c r="D131" s="72">
        <v>538000</v>
      </c>
      <c r="E131" s="72">
        <v>199800</v>
      </c>
      <c r="F131" s="72">
        <v>199800</v>
      </c>
      <c r="G131" s="72">
        <v>0</v>
      </c>
      <c r="H131" s="72">
        <v>0</v>
      </c>
      <c r="I131" s="72">
        <v>449890</v>
      </c>
      <c r="J131" s="8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5080</v>
      </c>
      <c r="W131" s="72">
        <v>0</v>
      </c>
      <c r="X131" s="72">
        <v>29692</v>
      </c>
      <c r="Y131" s="213"/>
    </row>
    <row r="132" spans="1:25">
      <c r="A132" s="63" t="s">
        <v>433</v>
      </c>
      <c r="B132" s="26" t="s">
        <v>120</v>
      </c>
      <c r="C132" s="72">
        <f t="shared" si="17"/>
        <v>593719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82">
        <v>0</v>
      </c>
      <c r="K132" s="72">
        <v>0</v>
      </c>
      <c r="L132" s="72">
        <v>350</v>
      </c>
      <c r="M132" s="72">
        <v>578156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3191</v>
      </c>
      <c r="W132" s="72">
        <v>0</v>
      </c>
      <c r="X132" s="72">
        <v>12372</v>
      </c>
      <c r="Y132" s="213"/>
    </row>
    <row r="133" spans="1:25">
      <c r="A133" s="63" t="s">
        <v>434</v>
      </c>
      <c r="B133" s="26" t="s">
        <v>121</v>
      </c>
      <c r="C133" s="72">
        <f t="shared" si="17"/>
        <v>2205010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82">
        <v>0</v>
      </c>
      <c r="K133" s="72">
        <v>0</v>
      </c>
      <c r="L133" s="72">
        <v>450</v>
      </c>
      <c r="M133" s="72">
        <v>1350000</v>
      </c>
      <c r="N133" s="72">
        <v>0</v>
      </c>
      <c r="O133" s="72">
        <v>0</v>
      </c>
      <c r="P133" s="72">
        <v>599.70000000000005</v>
      </c>
      <c r="Q133" s="72">
        <v>800000</v>
      </c>
      <c r="R133" s="72">
        <v>0</v>
      </c>
      <c r="S133" s="72">
        <v>0</v>
      </c>
      <c r="T133" s="72">
        <v>0</v>
      </c>
      <c r="U133" s="72">
        <v>0</v>
      </c>
      <c r="V133" s="72">
        <v>9000</v>
      </c>
      <c r="W133" s="72">
        <v>0</v>
      </c>
      <c r="X133" s="72">
        <v>46010</v>
      </c>
      <c r="Y133" s="213"/>
    </row>
    <row r="134" spans="1:25">
      <c r="A134" s="63" t="s">
        <v>435</v>
      </c>
      <c r="B134" s="26" t="s">
        <v>122</v>
      </c>
      <c r="C134" s="72">
        <f t="shared" si="17"/>
        <v>2673503</v>
      </c>
      <c r="D134" s="72">
        <v>1300000</v>
      </c>
      <c r="E134" s="72">
        <v>0</v>
      </c>
      <c r="F134" s="72">
        <v>0</v>
      </c>
      <c r="G134" s="72">
        <v>734000</v>
      </c>
      <c r="H134" s="72">
        <v>532000</v>
      </c>
      <c r="I134" s="72">
        <v>0</v>
      </c>
      <c r="J134" s="8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20723</v>
      </c>
      <c r="W134" s="72">
        <v>31200</v>
      </c>
      <c r="X134" s="72">
        <v>55580</v>
      </c>
      <c r="Y134" s="213"/>
    </row>
    <row r="135" spans="1:25">
      <c r="A135" s="63" t="s">
        <v>436</v>
      </c>
      <c r="B135" s="30" t="s">
        <v>253</v>
      </c>
      <c r="C135" s="72">
        <f t="shared" si="17"/>
        <v>319905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8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407.4</v>
      </c>
      <c r="Q135" s="72">
        <v>311125</v>
      </c>
      <c r="R135" s="72">
        <v>0</v>
      </c>
      <c r="S135" s="72">
        <v>0</v>
      </c>
      <c r="T135" s="72">
        <v>0</v>
      </c>
      <c r="U135" s="72">
        <v>0</v>
      </c>
      <c r="V135" s="72">
        <v>2122</v>
      </c>
      <c r="W135" s="72">
        <v>0</v>
      </c>
      <c r="X135" s="72">
        <v>6658</v>
      </c>
      <c r="Y135" s="213"/>
    </row>
    <row r="136" spans="1:25">
      <c r="A136" s="63" t="s">
        <v>437</v>
      </c>
      <c r="B136" s="23" t="s">
        <v>123</v>
      </c>
      <c r="C136" s="72">
        <f t="shared" si="17"/>
        <v>779454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82">
        <v>0</v>
      </c>
      <c r="K136" s="72">
        <v>0</v>
      </c>
      <c r="L136" s="72">
        <v>321.89999999999998</v>
      </c>
      <c r="M136" s="72">
        <v>758550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4672</v>
      </c>
      <c r="W136" s="72">
        <v>0</v>
      </c>
      <c r="X136" s="72">
        <v>16232</v>
      </c>
      <c r="Y136" s="213"/>
    </row>
    <row r="137" spans="1:25" ht="25.5">
      <c r="A137" s="63" t="s">
        <v>438</v>
      </c>
      <c r="B137" s="23" t="s">
        <v>1006</v>
      </c>
      <c r="C137" s="72">
        <f t="shared" si="17"/>
        <v>226524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82">
        <v>0</v>
      </c>
      <c r="K137" s="72">
        <v>0</v>
      </c>
      <c r="L137" s="72">
        <v>216.7</v>
      </c>
      <c r="M137" s="72">
        <v>220800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999</v>
      </c>
      <c r="W137" s="72">
        <v>0</v>
      </c>
      <c r="X137" s="72">
        <v>4725</v>
      </c>
      <c r="Y137" s="213"/>
    </row>
    <row r="138" spans="1:25">
      <c r="A138" s="63" t="s">
        <v>439</v>
      </c>
      <c r="B138" s="23" t="s">
        <v>262</v>
      </c>
      <c r="C138" s="72">
        <f t="shared" si="17"/>
        <v>347839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82">
        <v>0</v>
      </c>
      <c r="K138" s="72">
        <v>0</v>
      </c>
      <c r="L138" s="72">
        <v>132</v>
      </c>
      <c r="M138" s="72">
        <v>338510</v>
      </c>
      <c r="N138" s="72">
        <v>0</v>
      </c>
      <c r="O138" s="72">
        <v>0</v>
      </c>
      <c r="P138" s="72">
        <v>0</v>
      </c>
      <c r="Q138" s="72">
        <v>0</v>
      </c>
      <c r="R138" s="72">
        <v>0</v>
      </c>
      <c r="S138" s="72">
        <v>0</v>
      </c>
      <c r="T138" s="72">
        <v>0</v>
      </c>
      <c r="U138" s="72">
        <v>0</v>
      </c>
      <c r="V138" s="72">
        <v>2085</v>
      </c>
      <c r="W138" s="72">
        <v>0</v>
      </c>
      <c r="X138" s="72">
        <v>7244</v>
      </c>
      <c r="Y138" s="213"/>
    </row>
    <row r="139" spans="1:25">
      <c r="A139" s="63" t="s">
        <v>440</v>
      </c>
      <c r="B139" s="23" t="s">
        <v>261</v>
      </c>
      <c r="C139" s="72">
        <f t="shared" si="17"/>
        <v>344088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82">
        <v>0</v>
      </c>
      <c r="K139" s="72">
        <v>0</v>
      </c>
      <c r="L139" s="72">
        <v>270.31</v>
      </c>
      <c r="M139" s="72">
        <v>334860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2062</v>
      </c>
      <c r="W139" s="72">
        <v>0</v>
      </c>
      <c r="X139" s="72">
        <v>7166</v>
      </c>
      <c r="Y139" s="213"/>
    </row>
    <row r="140" spans="1:25" ht="25.5">
      <c r="A140" s="63" t="s">
        <v>441</v>
      </c>
      <c r="B140" s="23" t="s">
        <v>287</v>
      </c>
      <c r="C140" s="72">
        <f t="shared" si="17"/>
        <v>393432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8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332.5</v>
      </c>
      <c r="Q140" s="72">
        <v>382900</v>
      </c>
      <c r="R140" s="72">
        <v>0</v>
      </c>
      <c r="S140" s="72">
        <v>0</v>
      </c>
      <c r="T140" s="72">
        <v>0</v>
      </c>
      <c r="U140" s="72">
        <v>0</v>
      </c>
      <c r="V140" s="72">
        <v>2338</v>
      </c>
      <c r="W140" s="72">
        <v>0</v>
      </c>
      <c r="X140" s="72">
        <v>8194</v>
      </c>
      <c r="Y140" s="213"/>
    </row>
    <row r="141" spans="1:25">
      <c r="A141" s="63" t="s">
        <v>442</v>
      </c>
      <c r="B141" s="23" t="s">
        <v>267</v>
      </c>
      <c r="C141" s="72">
        <f t="shared" si="17"/>
        <v>731097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8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332.2</v>
      </c>
      <c r="Q141" s="72">
        <v>710760</v>
      </c>
      <c r="R141" s="72">
        <v>0</v>
      </c>
      <c r="S141" s="72">
        <v>0</v>
      </c>
      <c r="T141" s="72">
        <v>0</v>
      </c>
      <c r="U141" s="72">
        <v>0</v>
      </c>
      <c r="V141" s="72">
        <v>5127</v>
      </c>
      <c r="W141" s="72">
        <v>0</v>
      </c>
      <c r="X141" s="72">
        <v>15210</v>
      </c>
      <c r="Y141" s="213"/>
    </row>
    <row r="142" spans="1:25">
      <c r="A142" s="63" t="s">
        <v>443</v>
      </c>
      <c r="B142" s="30" t="s">
        <v>255</v>
      </c>
      <c r="C142" s="72">
        <f t="shared" si="17"/>
        <v>730211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8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332.2</v>
      </c>
      <c r="Q142" s="72">
        <v>710000</v>
      </c>
      <c r="R142" s="72">
        <v>0</v>
      </c>
      <c r="S142" s="72">
        <v>0</v>
      </c>
      <c r="T142" s="72">
        <v>0</v>
      </c>
      <c r="U142" s="72">
        <v>0</v>
      </c>
      <c r="V142" s="72">
        <v>5017</v>
      </c>
      <c r="W142" s="72">
        <v>0</v>
      </c>
      <c r="X142" s="72">
        <v>15194</v>
      </c>
      <c r="Y142" s="213"/>
    </row>
    <row r="143" spans="1:25">
      <c r="A143" s="63" t="s">
        <v>444</v>
      </c>
      <c r="B143" s="142" t="s">
        <v>318</v>
      </c>
      <c r="C143" s="72">
        <f t="shared" si="17"/>
        <v>118759.69</v>
      </c>
      <c r="D143" s="72">
        <v>118759.69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8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0</v>
      </c>
      <c r="Y143" s="213"/>
    </row>
    <row r="144" spans="1:25">
      <c r="A144" s="63" t="s">
        <v>445</v>
      </c>
      <c r="B144" s="23" t="s">
        <v>365</v>
      </c>
      <c r="C144" s="72">
        <f t="shared" si="17"/>
        <v>364237</v>
      </c>
      <c r="D144" s="72">
        <v>0</v>
      </c>
      <c r="E144" s="72">
        <v>0</v>
      </c>
      <c r="F144" s="72">
        <v>0</v>
      </c>
      <c r="G144" s="72">
        <v>360262</v>
      </c>
      <c r="H144" s="72">
        <v>0</v>
      </c>
      <c r="I144" s="72">
        <v>0</v>
      </c>
      <c r="J144" s="82">
        <v>0</v>
      </c>
      <c r="K144" s="72">
        <v>0</v>
      </c>
      <c r="L144" s="72">
        <v>0</v>
      </c>
      <c r="M144" s="72">
        <v>0</v>
      </c>
      <c r="N144" s="72">
        <v>0</v>
      </c>
      <c r="O144" s="72">
        <v>0</v>
      </c>
      <c r="P144" s="72">
        <v>0</v>
      </c>
      <c r="Q144" s="72">
        <v>0</v>
      </c>
      <c r="R144" s="72">
        <v>0</v>
      </c>
      <c r="S144" s="72">
        <v>0</v>
      </c>
      <c r="T144" s="72">
        <v>0</v>
      </c>
      <c r="U144" s="72">
        <v>0</v>
      </c>
      <c r="V144" s="72">
        <v>0</v>
      </c>
      <c r="W144" s="72">
        <v>3975</v>
      </c>
      <c r="X144" s="72">
        <v>0</v>
      </c>
      <c r="Y144" s="213"/>
    </row>
    <row r="145" spans="1:25">
      <c r="A145" s="58" t="s">
        <v>344</v>
      </c>
      <c r="B145" s="189"/>
      <c r="C145" s="71">
        <f t="shared" ref="C145:X145" si="18">SUM(C146:C149)</f>
        <v>4516244</v>
      </c>
      <c r="D145" s="71">
        <f t="shared" si="18"/>
        <v>0</v>
      </c>
      <c r="E145" s="71">
        <f t="shared" si="18"/>
        <v>335980</v>
      </c>
      <c r="F145" s="71">
        <f t="shared" si="18"/>
        <v>0</v>
      </c>
      <c r="G145" s="71">
        <f t="shared" si="18"/>
        <v>0</v>
      </c>
      <c r="H145" s="71">
        <f t="shared" si="18"/>
        <v>568509</v>
      </c>
      <c r="I145" s="71">
        <f t="shared" si="18"/>
        <v>0</v>
      </c>
      <c r="J145" s="86">
        <f t="shared" si="18"/>
        <v>0</v>
      </c>
      <c r="K145" s="71">
        <f t="shared" si="18"/>
        <v>0</v>
      </c>
      <c r="L145" s="71">
        <f t="shared" si="18"/>
        <v>1374.5</v>
      </c>
      <c r="M145" s="71">
        <f t="shared" si="18"/>
        <v>1886809</v>
      </c>
      <c r="N145" s="71">
        <f t="shared" si="18"/>
        <v>0</v>
      </c>
      <c r="O145" s="71">
        <f t="shared" si="18"/>
        <v>0</v>
      </c>
      <c r="P145" s="71">
        <f t="shared" si="18"/>
        <v>940</v>
      </c>
      <c r="Q145" s="71">
        <f t="shared" si="18"/>
        <v>1398972</v>
      </c>
      <c r="R145" s="71">
        <f t="shared" si="18"/>
        <v>74.099999999999994</v>
      </c>
      <c r="S145" s="71">
        <f t="shared" si="18"/>
        <v>222088</v>
      </c>
      <c r="T145" s="71">
        <f t="shared" si="18"/>
        <v>0</v>
      </c>
      <c r="U145" s="71">
        <f t="shared" si="18"/>
        <v>0</v>
      </c>
      <c r="V145" s="71">
        <f t="shared" si="18"/>
        <v>9463</v>
      </c>
      <c r="W145" s="71">
        <f t="shared" si="18"/>
        <v>0</v>
      </c>
      <c r="X145" s="71">
        <f t="shared" si="18"/>
        <v>94423</v>
      </c>
      <c r="Y145" s="213"/>
    </row>
    <row r="146" spans="1:25">
      <c r="A146" s="31">
        <v>122</v>
      </c>
      <c r="B146" s="23" t="s">
        <v>124</v>
      </c>
      <c r="C146" s="72">
        <f>D146+E146+F146+G146+H146+I146+K146+M146+O146+Q146+S146+U146+V146+W146+X146</f>
        <v>730747</v>
      </c>
      <c r="D146" s="72">
        <v>0</v>
      </c>
      <c r="E146" s="72">
        <v>54374</v>
      </c>
      <c r="F146" s="72">
        <v>0</v>
      </c>
      <c r="G146" s="72">
        <v>0</v>
      </c>
      <c r="H146" s="72">
        <v>92006</v>
      </c>
      <c r="I146" s="72">
        <v>0</v>
      </c>
      <c r="J146" s="82">
        <v>0</v>
      </c>
      <c r="K146" s="72">
        <v>0</v>
      </c>
      <c r="L146" s="72">
        <v>232</v>
      </c>
      <c r="M146" s="72">
        <v>305356</v>
      </c>
      <c r="N146" s="72">
        <v>0</v>
      </c>
      <c r="O146" s="72">
        <v>0</v>
      </c>
      <c r="P146" s="72">
        <v>164</v>
      </c>
      <c r="Q146" s="72">
        <v>226406</v>
      </c>
      <c r="R146" s="72">
        <v>15.3</v>
      </c>
      <c r="S146" s="72">
        <v>35942</v>
      </c>
      <c r="T146" s="72">
        <v>0</v>
      </c>
      <c r="U146" s="72">
        <v>0</v>
      </c>
      <c r="V146" s="72">
        <v>1382</v>
      </c>
      <c r="W146" s="72">
        <v>0</v>
      </c>
      <c r="X146" s="72">
        <v>15281</v>
      </c>
      <c r="Y146" s="213"/>
    </row>
    <row r="147" spans="1:25">
      <c r="A147" s="31">
        <v>123</v>
      </c>
      <c r="B147" s="23" t="s">
        <v>125</v>
      </c>
      <c r="C147" s="72">
        <f>D147+E147+F147+G147+H147+I147+K147+M147+O147+Q147+S147+U147+V147+W147+X147</f>
        <v>1457232</v>
      </c>
      <c r="D147" s="72">
        <v>0</v>
      </c>
      <c r="E147" s="72">
        <v>108430</v>
      </c>
      <c r="F147" s="72">
        <v>0</v>
      </c>
      <c r="G147" s="72">
        <v>0</v>
      </c>
      <c r="H147" s="72">
        <v>183473</v>
      </c>
      <c r="I147" s="72">
        <v>0</v>
      </c>
      <c r="J147" s="82">
        <v>0</v>
      </c>
      <c r="K147" s="72">
        <v>0</v>
      </c>
      <c r="L147" s="72">
        <v>431.7</v>
      </c>
      <c r="M147" s="72">
        <v>608924</v>
      </c>
      <c r="N147" s="72">
        <v>0</v>
      </c>
      <c r="O147" s="72">
        <v>0</v>
      </c>
      <c r="P147" s="72">
        <v>346</v>
      </c>
      <c r="Q147" s="72">
        <v>451486</v>
      </c>
      <c r="R147" s="72">
        <v>20.9</v>
      </c>
      <c r="S147" s="72">
        <v>71674</v>
      </c>
      <c r="T147" s="72">
        <v>0</v>
      </c>
      <c r="U147" s="72">
        <v>0</v>
      </c>
      <c r="V147" s="72">
        <v>2772</v>
      </c>
      <c r="W147" s="72">
        <v>0</v>
      </c>
      <c r="X147" s="72">
        <v>30473</v>
      </c>
      <c r="Y147" s="213"/>
    </row>
    <row r="148" spans="1:25">
      <c r="A148" s="31">
        <v>124</v>
      </c>
      <c r="B148" s="23" t="s">
        <v>126</v>
      </c>
      <c r="C148" s="72">
        <f>D148+E148+F148+G148+H148+I148+K148+M148+O148+Q148+S148+U148+V148+W148+X148</f>
        <v>1030327</v>
      </c>
      <c r="D148" s="72">
        <v>0</v>
      </c>
      <c r="E148" s="72">
        <v>76605</v>
      </c>
      <c r="F148" s="72">
        <v>0</v>
      </c>
      <c r="G148" s="72">
        <v>0</v>
      </c>
      <c r="H148" s="72">
        <v>129623</v>
      </c>
      <c r="I148" s="72">
        <v>0</v>
      </c>
      <c r="J148" s="82">
        <v>0</v>
      </c>
      <c r="K148" s="72">
        <v>0</v>
      </c>
      <c r="L148" s="72">
        <v>319.8</v>
      </c>
      <c r="M148" s="72">
        <v>430203</v>
      </c>
      <c r="N148" s="72">
        <v>0</v>
      </c>
      <c r="O148" s="72">
        <v>0</v>
      </c>
      <c r="P148" s="72">
        <v>181</v>
      </c>
      <c r="Q148" s="72">
        <v>318973</v>
      </c>
      <c r="R148" s="72">
        <v>18</v>
      </c>
      <c r="S148" s="72">
        <v>50637</v>
      </c>
      <c r="T148" s="72">
        <v>0</v>
      </c>
      <c r="U148" s="72">
        <v>0</v>
      </c>
      <c r="V148" s="72">
        <v>2757</v>
      </c>
      <c r="W148" s="72">
        <v>0</v>
      </c>
      <c r="X148" s="72">
        <v>21529</v>
      </c>
      <c r="Y148" s="213"/>
    </row>
    <row r="149" spans="1:25">
      <c r="A149" s="31">
        <v>125</v>
      </c>
      <c r="B149" s="23" t="s">
        <v>127</v>
      </c>
      <c r="C149" s="72">
        <f>D149+E149+F149+G149+H149+I149+K149+M149+O149+Q149+S149+U149+V149+W149+X149</f>
        <v>1297938</v>
      </c>
      <c r="D149" s="72">
        <v>0</v>
      </c>
      <c r="E149" s="72">
        <v>96571</v>
      </c>
      <c r="F149" s="72">
        <v>0</v>
      </c>
      <c r="G149" s="72">
        <v>0</v>
      </c>
      <c r="H149" s="72">
        <v>163407</v>
      </c>
      <c r="I149" s="72">
        <v>0</v>
      </c>
      <c r="J149" s="82">
        <v>0</v>
      </c>
      <c r="K149" s="72">
        <v>0</v>
      </c>
      <c r="L149" s="72">
        <v>391</v>
      </c>
      <c r="M149" s="72">
        <v>542326</v>
      </c>
      <c r="N149" s="72">
        <v>0</v>
      </c>
      <c r="O149" s="72">
        <v>0</v>
      </c>
      <c r="P149" s="72">
        <v>249</v>
      </c>
      <c r="Q149" s="72">
        <v>402107</v>
      </c>
      <c r="R149" s="72">
        <v>19.899999999999999</v>
      </c>
      <c r="S149" s="72">
        <v>63835</v>
      </c>
      <c r="T149" s="72">
        <v>0</v>
      </c>
      <c r="U149" s="72">
        <v>0</v>
      </c>
      <c r="V149" s="72">
        <v>2552</v>
      </c>
      <c r="W149" s="72">
        <v>0</v>
      </c>
      <c r="X149" s="72">
        <v>27140</v>
      </c>
      <c r="Y149" s="213"/>
    </row>
    <row r="150" spans="1:25">
      <c r="A150" s="59" t="s">
        <v>345</v>
      </c>
      <c r="B150" s="189"/>
      <c r="C150" s="71">
        <f t="shared" ref="C150:X150" si="19">SUM(C151:C301)</f>
        <v>1235595042.530458</v>
      </c>
      <c r="D150" s="71">
        <f t="shared" si="19"/>
        <v>273586245.72739649</v>
      </c>
      <c r="E150" s="71">
        <f t="shared" si="19"/>
        <v>65073222.052369826</v>
      </c>
      <c r="F150" s="71">
        <f t="shared" si="19"/>
        <v>59780848.857365057</v>
      </c>
      <c r="G150" s="71">
        <f t="shared" si="19"/>
        <v>96752103.959591523</v>
      </c>
      <c r="H150" s="71">
        <f t="shared" si="19"/>
        <v>119743364.22051217</v>
      </c>
      <c r="I150" s="71">
        <f t="shared" si="19"/>
        <v>107626060.17969561</v>
      </c>
      <c r="J150" s="86">
        <f t="shared" si="19"/>
        <v>46</v>
      </c>
      <c r="K150" s="71">
        <f t="shared" si="19"/>
        <v>82317805.289999992</v>
      </c>
      <c r="L150" s="71">
        <f t="shared" si="19"/>
        <v>83140.100000000006</v>
      </c>
      <c r="M150" s="71">
        <f t="shared" si="19"/>
        <v>198477459.67000002</v>
      </c>
      <c r="N150" s="71">
        <f t="shared" si="19"/>
        <v>5000.6000000000004</v>
      </c>
      <c r="O150" s="71">
        <f t="shared" si="19"/>
        <v>5821138</v>
      </c>
      <c r="P150" s="71">
        <f t="shared" si="19"/>
        <v>103835.09999999999</v>
      </c>
      <c r="Q150" s="71">
        <f t="shared" si="19"/>
        <v>140187377.78098643</v>
      </c>
      <c r="R150" s="71">
        <f t="shared" si="19"/>
        <v>2389</v>
      </c>
      <c r="S150" s="71">
        <f t="shared" si="19"/>
        <v>3060615</v>
      </c>
      <c r="T150" s="71">
        <f t="shared" si="19"/>
        <v>76075.099999999991</v>
      </c>
      <c r="U150" s="71">
        <f t="shared" si="19"/>
        <v>79188808</v>
      </c>
      <c r="V150" s="71">
        <f t="shared" si="19"/>
        <v>2067228.9499446996</v>
      </c>
      <c r="W150" s="71">
        <f t="shared" si="19"/>
        <v>1912764.842595994</v>
      </c>
      <c r="X150" s="71">
        <f t="shared" si="19"/>
        <v>0</v>
      </c>
      <c r="Y150" s="213"/>
    </row>
    <row r="151" spans="1:25">
      <c r="A151" s="31">
        <v>126</v>
      </c>
      <c r="B151" s="191" t="s">
        <v>128</v>
      </c>
      <c r="C151" s="72">
        <f t="shared" ref="C151:C182" si="20">D151+E151+F151+G151+H151+I151+K151+M151+O151+Q151+S151+U151+V151+W151+X151</f>
        <v>14856563</v>
      </c>
      <c r="D151" s="72">
        <v>5920200</v>
      </c>
      <c r="E151" s="72">
        <v>971700</v>
      </c>
      <c r="F151" s="72">
        <v>1277350</v>
      </c>
      <c r="G151" s="72">
        <v>1455270</v>
      </c>
      <c r="H151" s="72">
        <v>2105438</v>
      </c>
      <c r="I151" s="72">
        <v>0</v>
      </c>
      <c r="J151" s="82">
        <v>0</v>
      </c>
      <c r="K151" s="72">
        <v>0</v>
      </c>
      <c r="L151" s="72">
        <v>995.9</v>
      </c>
      <c r="M151" s="72">
        <v>1720517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2008.4</v>
      </c>
      <c r="U151" s="72">
        <v>1105000</v>
      </c>
      <c r="V151" s="72">
        <v>41058</v>
      </c>
      <c r="W151" s="72">
        <v>260030</v>
      </c>
      <c r="X151" s="72">
        <v>0</v>
      </c>
      <c r="Y151" s="213"/>
    </row>
    <row r="152" spans="1:25">
      <c r="A152" s="31">
        <v>127</v>
      </c>
      <c r="B152" s="191" t="s">
        <v>129</v>
      </c>
      <c r="C152" s="72">
        <f t="shared" si="20"/>
        <v>8593694</v>
      </c>
      <c r="D152" s="72">
        <v>3359441</v>
      </c>
      <c r="E152" s="72">
        <v>603590</v>
      </c>
      <c r="F152" s="72">
        <v>793460</v>
      </c>
      <c r="G152" s="72">
        <v>903980</v>
      </c>
      <c r="H152" s="72">
        <v>1194739</v>
      </c>
      <c r="I152" s="72">
        <v>0</v>
      </c>
      <c r="J152" s="82">
        <v>0</v>
      </c>
      <c r="K152" s="72">
        <v>0</v>
      </c>
      <c r="L152" s="72">
        <v>621.6</v>
      </c>
      <c r="M152" s="72">
        <v>976314</v>
      </c>
      <c r="N152" s="72">
        <v>0</v>
      </c>
      <c r="O152" s="72">
        <v>0</v>
      </c>
      <c r="P152" s="72">
        <v>0</v>
      </c>
      <c r="Q152" s="72">
        <v>0</v>
      </c>
      <c r="R152" s="72">
        <v>0</v>
      </c>
      <c r="S152" s="72">
        <v>0</v>
      </c>
      <c r="T152" s="72">
        <v>1586.7</v>
      </c>
      <c r="U152" s="72">
        <v>736666</v>
      </c>
      <c r="V152" s="72">
        <v>25504</v>
      </c>
      <c r="W152" s="72">
        <v>0</v>
      </c>
      <c r="X152" s="72">
        <v>0</v>
      </c>
      <c r="Y152" s="213"/>
    </row>
    <row r="153" spans="1:25">
      <c r="A153" s="31">
        <v>128</v>
      </c>
      <c r="B153" s="191" t="s">
        <v>130</v>
      </c>
      <c r="C153" s="72">
        <f t="shared" si="20"/>
        <v>23131708</v>
      </c>
      <c r="D153" s="72">
        <v>9048228</v>
      </c>
      <c r="E153" s="72">
        <v>1555900</v>
      </c>
      <c r="F153" s="72">
        <v>2045310</v>
      </c>
      <c r="G153" s="72">
        <v>2330190</v>
      </c>
      <c r="H153" s="72">
        <v>3217879</v>
      </c>
      <c r="I153" s="72">
        <v>0</v>
      </c>
      <c r="J153" s="82">
        <v>0</v>
      </c>
      <c r="K153" s="72">
        <v>0</v>
      </c>
      <c r="L153" s="72">
        <v>1609.4</v>
      </c>
      <c r="M153" s="72">
        <v>2629579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2553.1</v>
      </c>
      <c r="U153" s="72">
        <v>1840166</v>
      </c>
      <c r="V153" s="72">
        <v>65742</v>
      </c>
      <c r="W153" s="72">
        <v>398714</v>
      </c>
      <c r="X153" s="72">
        <v>0</v>
      </c>
      <c r="Y153" s="213"/>
    </row>
    <row r="154" spans="1:25">
      <c r="A154" s="31">
        <v>129</v>
      </c>
      <c r="B154" s="191" t="s">
        <v>131</v>
      </c>
      <c r="C154" s="72">
        <f t="shared" si="20"/>
        <v>8586190</v>
      </c>
      <c r="D154" s="72">
        <v>3400031</v>
      </c>
      <c r="E154" s="72">
        <v>584310</v>
      </c>
      <c r="F154" s="72">
        <v>768110</v>
      </c>
      <c r="G154" s="72">
        <v>875100</v>
      </c>
      <c r="H154" s="72">
        <v>1209174</v>
      </c>
      <c r="I154" s="72">
        <v>0</v>
      </c>
      <c r="J154" s="82">
        <v>0</v>
      </c>
      <c r="K154" s="72">
        <v>0</v>
      </c>
      <c r="L154" s="72">
        <v>599.70000000000005</v>
      </c>
      <c r="M154" s="72">
        <v>988110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1558.4</v>
      </c>
      <c r="U154" s="72">
        <v>736666</v>
      </c>
      <c r="V154" s="72">
        <v>24689</v>
      </c>
      <c r="W154" s="72">
        <v>0</v>
      </c>
      <c r="X154" s="72">
        <v>0</v>
      </c>
      <c r="Y154" s="213"/>
    </row>
    <row r="155" spans="1:25">
      <c r="A155" s="31">
        <v>130</v>
      </c>
      <c r="B155" s="191" t="s">
        <v>132</v>
      </c>
      <c r="C155" s="72">
        <f t="shared" si="20"/>
        <v>13691365</v>
      </c>
      <c r="D155" s="72">
        <v>5449950</v>
      </c>
      <c r="E155" s="72">
        <v>937710</v>
      </c>
      <c r="F155" s="72">
        <v>1232670</v>
      </c>
      <c r="G155" s="72">
        <v>1404360</v>
      </c>
      <c r="H155" s="72">
        <v>1938200</v>
      </c>
      <c r="I155" s="72">
        <v>0</v>
      </c>
      <c r="J155" s="82">
        <v>0</v>
      </c>
      <c r="K155" s="72">
        <v>0</v>
      </c>
      <c r="L155" s="72">
        <v>962.9</v>
      </c>
      <c r="M155" s="72">
        <v>1583854</v>
      </c>
      <c r="N155" s="72">
        <v>0</v>
      </c>
      <c r="O155" s="72">
        <v>0</v>
      </c>
      <c r="P155" s="72">
        <v>0</v>
      </c>
      <c r="Q155" s="72">
        <v>0</v>
      </c>
      <c r="R155" s="72">
        <v>0</v>
      </c>
      <c r="S155" s="72">
        <v>0</v>
      </c>
      <c r="T155" s="72">
        <v>1974.8</v>
      </c>
      <c r="U155" s="72">
        <v>1105000</v>
      </c>
      <c r="V155" s="72">
        <v>39621</v>
      </c>
      <c r="W155" s="72">
        <v>0</v>
      </c>
      <c r="X155" s="72">
        <v>0</v>
      </c>
      <c r="Y155" s="213"/>
    </row>
    <row r="156" spans="1:25">
      <c r="A156" s="31">
        <v>131</v>
      </c>
      <c r="B156" s="191" t="s">
        <v>133</v>
      </c>
      <c r="C156" s="72">
        <f t="shared" si="20"/>
        <v>9876015</v>
      </c>
      <c r="D156" s="72">
        <v>3877087</v>
      </c>
      <c r="E156" s="72">
        <v>667410</v>
      </c>
      <c r="F156" s="72">
        <v>877350</v>
      </c>
      <c r="G156" s="72">
        <v>999550</v>
      </c>
      <c r="H156" s="72">
        <v>1378833</v>
      </c>
      <c r="I156" s="72">
        <v>0</v>
      </c>
      <c r="J156" s="82">
        <v>0</v>
      </c>
      <c r="K156" s="72">
        <v>0</v>
      </c>
      <c r="L156" s="72">
        <v>694.3</v>
      </c>
      <c r="M156" s="72">
        <v>1126752</v>
      </c>
      <c r="N156" s="72">
        <v>0</v>
      </c>
      <c r="O156" s="72">
        <v>0</v>
      </c>
      <c r="P156" s="72">
        <v>0</v>
      </c>
      <c r="Q156" s="72">
        <v>0</v>
      </c>
      <c r="R156" s="72">
        <v>0</v>
      </c>
      <c r="S156" s="72">
        <v>0</v>
      </c>
      <c r="T156" s="72">
        <v>1676.9</v>
      </c>
      <c r="U156" s="72">
        <v>920833</v>
      </c>
      <c r="V156" s="72">
        <v>28200</v>
      </c>
      <c r="W156" s="72">
        <v>0</v>
      </c>
      <c r="X156" s="72">
        <v>0</v>
      </c>
      <c r="Y156" s="213"/>
    </row>
    <row r="157" spans="1:25">
      <c r="A157" s="31">
        <v>132</v>
      </c>
      <c r="B157" s="191" t="s">
        <v>134</v>
      </c>
      <c r="C157" s="72">
        <f t="shared" si="20"/>
        <v>15218707</v>
      </c>
      <c r="D157" s="72">
        <v>6030708</v>
      </c>
      <c r="E157" s="72">
        <v>1038140</v>
      </c>
      <c r="F157" s="72">
        <v>1364690</v>
      </c>
      <c r="G157" s="72">
        <v>1554770</v>
      </c>
      <c r="H157" s="72">
        <v>2144739</v>
      </c>
      <c r="I157" s="72">
        <v>0</v>
      </c>
      <c r="J157" s="82">
        <v>0</v>
      </c>
      <c r="K157" s="72">
        <v>0</v>
      </c>
      <c r="L157" s="72">
        <v>1070.0999999999999</v>
      </c>
      <c r="M157" s="72">
        <v>1752633</v>
      </c>
      <c r="N157" s="72">
        <v>0</v>
      </c>
      <c r="O157" s="72">
        <v>0</v>
      </c>
      <c r="P157" s="72">
        <v>0</v>
      </c>
      <c r="Q157" s="72">
        <v>0</v>
      </c>
      <c r="R157" s="72">
        <v>0</v>
      </c>
      <c r="S157" s="72">
        <v>0</v>
      </c>
      <c r="T157" s="72">
        <v>2081.8000000000002</v>
      </c>
      <c r="U157" s="72">
        <v>1289162</v>
      </c>
      <c r="V157" s="72">
        <v>43865</v>
      </c>
      <c r="W157" s="72">
        <v>0</v>
      </c>
      <c r="X157" s="72">
        <v>0</v>
      </c>
      <c r="Y157" s="213"/>
    </row>
    <row r="158" spans="1:25">
      <c r="A158" s="31">
        <v>133</v>
      </c>
      <c r="B158" s="191" t="s">
        <v>135</v>
      </c>
      <c r="C158" s="72">
        <f t="shared" si="20"/>
        <v>18012902</v>
      </c>
      <c r="D158" s="72">
        <v>7025782</v>
      </c>
      <c r="E158" s="72">
        <v>1209960</v>
      </c>
      <c r="F158" s="72">
        <v>1590560</v>
      </c>
      <c r="G158" s="72">
        <v>1812110</v>
      </c>
      <c r="H158" s="72">
        <v>2498623</v>
      </c>
      <c r="I158" s="72">
        <v>0</v>
      </c>
      <c r="J158" s="82">
        <v>0</v>
      </c>
      <c r="K158" s="72">
        <v>0</v>
      </c>
      <c r="L158" s="72">
        <v>1248.5999999999999</v>
      </c>
      <c r="M158" s="72">
        <v>2041820</v>
      </c>
      <c r="N158" s="72">
        <v>0</v>
      </c>
      <c r="O158" s="72">
        <v>0</v>
      </c>
      <c r="P158" s="72">
        <v>0</v>
      </c>
      <c r="Q158" s="72">
        <v>0</v>
      </c>
      <c r="R158" s="72">
        <v>0</v>
      </c>
      <c r="S158" s="72">
        <v>0</v>
      </c>
      <c r="T158" s="72">
        <v>2248.6999999999998</v>
      </c>
      <c r="U158" s="72">
        <v>1473328</v>
      </c>
      <c r="V158" s="72">
        <v>51125</v>
      </c>
      <c r="W158" s="72">
        <v>309594</v>
      </c>
      <c r="X158" s="72">
        <v>0</v>
      </c>
      <c r="Y158" s="213"/>
    </row>
    <row r="159" spans="1:25">
      <c r="A159" s="31">
        <v>134</v>
      </c>
      <c r="B159" s="191" t="s">
        <v>136</v>
      </c>
      <c r="C159" s="72">
        <f t="shared" si="20"/>
        <v>5209313</v>
      </c>
      <c r="D159" s="72">
        <v>2091375</v>
      </c>
      <c r="E159" s="72">
        <v>360110</v>
      </c>
      <c r="F159" s="72">
        <v>473390</v>
      </c>
      <c r="G159" s="72">
        <v>539330</v>
      </c>
      <c r="H159" s="72">
        <v>743769</v>
      </c>
      <c r="I159" s="72">
        <v>0</v>
      </c>
      <c r="J159" s="82">
        <v>0</v>
      </c>
      <c r="K159" s="72">
        <v>0</v>
      </c>
      <c r="L159" s="72">
        <v>365.7</v>
      </c>
      <c r="M159" s="72">
        <v>607791</v>
      </c>
      <c r="N159" s="72">
        <v>0</v>
      </c>
      <c r="O159" s="72">
        <v>0</v>
      </c>
      <c r="P159" s="72">
        <v>0</v>
      </c>
      <c r="Q159" s="72">
        <v>0</v>
      </c>
      <c r="R159" s="72">
        <v>0</v>
      </c>
      <c r="S159" s="72">
        <v>0</v>
      </c>
      <c r="T159" s="72">
        <v>1217</v>
      </c>
      <c r="U159" s="72">
        <v>378332</v>
      </c>
      <c r="V159" s="72">
        <v>15216</v>
      </c>
      <c r="W159" s="72">
        <v>0</v>
      </c>
      <c r="X159" s="72">
        <v>0</v>
      </c>
      <c r="Y159" s="213"/>
    </row>
    <row r="160" spans="1:25">
      <c r="A160" s="31">
        <v>135</v>
      </c>
      <c r="B160" s="191" t="s">
        <v>137</v>
      </c>
      <c r="C160" s="72">
        <f t="shared" si="20"/>
        <v>6874840</v>
      </c>
      <c r="D160" s="72">
        <v>2438617</v>
      </c>
      <c r="E160" s="72">
        <v>531890</v>
      </c>
      <c r="F160" s="72">
        <v>579530</v>
      </c>
      <c r="G160" s="72">
        <v>863713</v>
      </c>
      <c r="H160" s="72">
        <v>867261</v>
      </c>
      <c r="I160" s="72">
        <v>0</v>
      </c>
      <c r="J160" s="82">
        <v>0</v>
      </c>
      <c r="K160" s="72">
        <v>0</v>
      </c>
      <c r="L160" s="72">
        <v>253.1</v>
      </c>
      <c r="M160" s="72">
        <v>708706</v>
      </c>
      <c r="N160" s="72">
        <v>0</v>
      </c>
      <c r="O160" s="72">
        <v>0</v>
      </c>
      <c r="P160" s="72">
        <v>0</v>
      </c>
      <c r="Q160" s="72">
        <v>0</v>
      </c>
      <c r="R160" s="72">
        <v>0</v>
      </c>
      <c r="S160" s="72">
        <v>0</v>
      </c>
      <c r="T160" s="72">
        <v>1822.4</v>
      </c>
      <c r="U160" s="72">
        <v>867261</v>
      </c>
      <c r="V160" s="72">
        <v>17862</v>
      </c>
      <c r="W160" s="72">
        <v>0</v>
      </c>
      <c r="X160" s="72">
        <v>0</v>
      </c>
      <c r="Y160" s="213"/>
    </row>
    <row r="161" spans="1:25">
      <c r="A161" s="31">
        <v>136</v>
      </c>
      <c r="B161" s="191" t="s">
        <v>138</v>
      </c>
      <c r="C161" s="72">
        <f t="shared" si="20"/>
        <v>5608237</v>
      </c>
      <c r="D161" s="72">
        <v>2097315</v>
      </c>
      <c r="E161" s="72">
        <v>365720</v>
      </c>
      <c r="F161" s="72">
        <v>480750</v>
      </c>
      <c r="G161" s="72">
        <v>547720</v>
      </c>
      <c r="H161" s="72">
        <v>745881</v>
      </c>
      <c r="I161" s="72">
        <v>0</v>
      </c>
      <c r="J161" s="82">
        <v>0</v>
      </c>
      <c r="K161" s="72">
        <v>0</v>
      </c>
      <c r="L161" s="72">
        <v>366.7</v>
      </c>
      <c r="M161" s="72">
        <v>609517</v>
      </c>
      <c r="N161" s="72">
        <v>0</v>
      </c>
      <c r="O161" s="72">
        <v>0</v>
      </c>
      <c r="P161" s="72">
        <v>0</v>
      </c>
      <c r="Q161" s="72">
        <v>0</v>
      </c>
      <c r="R161" s="72">
        <v>0</v>
      </c>
      <c r="S161" s="72">
        <v>0</v>
      </c>
      <c r="T161" s="72">
        <v>1218.7</v>
      </c>
      <c r="U161" s="72">
        <v>745881</v>
      </c>
      <c r="V161" s="72">
        <v>15453</v>
      </c>
      <c r="W161" s="72">
        <v>0</v>
      </c>
      <c r="X161" s="72">
        <v>0</v>
      </c>
      <c r="Y161" s="213"/>
    </row>
    <row r="162" spans="1:25">
      <c r="A162" s="31">
        <v>137</v>
      </c>
      <c r="B162" s="191" t="s">
        <v>139</v>
      </c>
      <c r="C162" s="72">
        <f t="shared" si="20"/>
        <v>5230508</v>
      </c>
      <c r="D162" s="72">
        <v>2100903</v>
      </c>
      <c r="E162" s="72">
        <v>361540</v>
      </c>
      <c r="F162" s="72">
        <v>475270</v>
      </c>
      <c r="G162" s="72">
        <v>541470</v>
      </c>
      <c r="H162" s="72">
        <v>747157</v>
      </c>
      <c r="I162" s="72">
        <v>0</v>
      </c>
      <c r="J162" s="82">
        <v>0</v>
      </c>
      <c r="K162" s="72">
        <v>0</v>
      </c>
      <c r="L162" s="72">
        <v>367.2</v>
      </c>
      <c r="M162" s="72">
        <v>610560</v>
      </c>
      <c r="N162" s="72">
        <v>0</v>
      </c>
      <c r="O162" s="72">
        <v>0</v>
      </c>
      <c r="P162" s="72">
        <v>0</v>
      </c>
      <c r="Q162" s="72">
        <v>0</v>
      </c>
      <c r="R162" s="72">
        <v>0</v>
      </c>
      <c r="S162" s="72">
        <v>0</v>
      </c>
      <c r="T162" s="72">
        <v>1219.4000000000001</v>
      </c>
      <c r="U162" s="72">
        <v>378332</v>
      </c>
      <c r="V162" s="72">
        <v>15276</v>
      </c>
      <c r="W162" s="72">
        <v>0</v>
      </c>
      <c r="X162" s="72">
        <v>0</v>
      </c>
      <c r="Y162" s="213"/>
    </row>
    <row r="163" spans="1:25">
      <c r="A163" s="31">
        <v>138</v>
      </c>
      <c r="B163" s="191" t="s">
        <v>140</v>
      </c>
      <c r="C163" s="72">
        <f t="shared" si="20"/>
        <v>8465931</v>
      </c>
      <c r="D163" s="72">
        <v>3346818</v>
      </c>
      <c r="E163" s="72">
        <v>575840</v>
      </c>
      <c r="F163" s="72">
        <v>756970</v>
      </c>
      <c r="G163" s="72">
        <v>862410</v>
      </c>
      <c r="H163" s="72">
        <v>1190250</v>
      </c>
      <c r="I163" s="72">
        <v>0</v>
      </c>
      <c r="J163" s="82">
        <v>0</v>
      </c>
      <c r="K163" s="72">
        <v>0</v>
      </c>
      <c r="L163" s="72">
        <v>613.9</v>
      </c>
      <c r="M163" s="72">
        <v>972646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1576.8</v>
      </c>
      <c r="U163" s="72">
        <v>736666</v>
      </c>
      <c r="V163" s="72">
        <v>24331</v>
      </c>
      <c r="W163" s="72">
        <v>0</v>
      </c>
      <c r="X163" s="72">
        <v>0</v>
      </c>
      <c r="Y163" s="213"/>
    </row>
    <row r="164" spans="1:25">
      <c r="A164" s="31">
        <v>139</v>
      </c>
      <c r="B164" s="191" t="s">
        <v>141</v>
      </c>
      <c r="C164" s="72">
        <f t="shared" si="20"/>
        <v>6905343</v>
      </c>
      <c r="D164" s="72">
        <v>2451611</v>
      </c>
      <c r="E164" s="72">
        <v>531840</v>
      </c>
      <c r="F164" s="72">
        <v>579470</v>
      </c>
      <c r="G164" s="72">
        <v>868316</v>
      </c>
      <c r="H164" s="72">
        <v>871882</v>
      </c>
      <c r="I164" s="72">
        <v>0</v>
      </c>
      <c r="J164" s="82">
        <v>0</v>
      </c>
      <c r="K164" s="72">
        <v>0</v>
      </c>
      <c r="L164" s="72">
        <v>253.5</v>
      </c>
      <c r="M164" s="72">
        <v>712482</v>
      </c>
      <c r="N164" s="72">
        <v>0</v>
      </c>
      <c r="O164" s="72">
        <v>0</v>
      </c>
      <c r="P164" s="72">
        <v>0</v>
      </c>
      <c r="Q164" s="72">
        <v>0</v>
      </c>
      <c r="R164" s="72">
        <v>0</v>
      </c>
      <c r="S164" s="72">
        <v>0</v>
      </c>
      <c r="T164" s="72">
        <v>1823.8</v>
      </c>
      <c r="U164" s="72">
        <v>871882</v>
      </c>
      <c r="V164" s="72">
        <v>17860</v>
      </c>
      <c r="W164" s="72">
        <v>0</v>
      </c>
      <c r="X164" s="72">
        <v>0</v>
      </c>
      <c r="Y164" s="213"/>
    </row>
    <row r="165" spans="1:25">
      <c r="A165" s="31">
        <v>140</v>
      </c>
      <c r="B165" s="191" t="s">
        <v>272</v>
      </c>
      <c r="C165" s="72">
        <f t="shared" si="20"/>
        <v>9961519</v>
      </c>
      <c r="D165" s="72">
        <v>1573504</v>
      </c>
      <c r="E165" s="72">
        <v>336061</v>
      </c>
      <c r="F165" s="72">
        <v>336006</v>
      </c>
      <c r="G165" s="72">
        <v>343599</v>
      </c>
      <c r="H165" s="72">
        <v>568552</v>
      </c>
      <c r="I165" s="72">
        <v>805448</v>
      </c>
      <c r="J165" s="82">
        <v>0</v>
      </c>
      <c r="K165" s="72">
        <v>0</v>
      </c>
      <c r="L165" s="72">
        <v>850</v>
      </c>
      <c r="M165" s="72">
        <v>1886947</v>
      </c>
      <c r="N165" s="72">
        <v>570</v>
      </c>
      <c r="O165" s="72">
        <v>175596</v>
      </c>
      <c r="P165" s="72">
        <v>104</v>
      </c>
      <c r="Q165" s="72">
        <v>1399075</v>
      </c>
      <c r="R165" s="72">
        <v>210</v>
      </c>
      <c r="S165" s="72">
        <v>222105</v>
      </c>
      <c r="T165" s="72">
        <v>1040</v>
      </c>
      <c r="U165" s="72">
        <v>2305531</v>
      </c>
      <c r="V165" s="72">
        <v>9095</v>
      </c>
      <c r="W165" s="72">
        <v>0</v>
      </c>
      <c r="X165" s="72">
        <v>0</v>
      </c>
      <c r="Y165" s="213"/>
    </row>
    <row r="166" spans="1:25">
      <c r="A166" s="31">
        <v>141</v>
      </c>
      <c r="B166" s="191" t="s">
        <v>273</v>
      </c>
      <c r="C166" s="72">
        <f t="shared" si="20"/>
        <v>10835521</v>
      </c>
      <c r="D166" s="72">
        <v>2732681</v>
      </c>
      <c r="E166" s="72">
        <v>398164</v>
      </c>
      <c r="F166" s="72">
        <v>0</v>
      </c>
      <c r="G166" s="72">
        <v>596312</v>
      </c>
      <c r="H166" s="72">
        <v>1409464</v>
      </c>
      <c r="I166" s="73">
        <v>0</v>
      </c>
      <c r="J166" s="82">
        <v>0</v>
      </c>
      <c r="K166" s="72">
        <v>0</v>
      </c>
      <c r="L166" s="72">
        <v>620.4</v>
      </c>
      <c r="M166" s="72">
        <v>1970397</v>
      </c>
      <c r="N166" s="72">
        <v>413.6</v>
      </c>
      <c r="O166" s="72">
        <v>474806</v>
      </c>
      <c r="P166" s="72">
        <v>1150</v>
      </c>
      <c r="Q166" s="72">
        <v>3235785</v>
      </c>
      <c r="R166" s="72">
        <v>0</v>
      </c>
      <c r="S166" s="72">
        <v>0</v>
      </c>
      <c r="T166" s="72">
        <v>0</v>
      </c>
      <c r="U166" s="72">
        <v>0</v>
      </c>
      <c r="V166" s="72">
        <v>17912</v>
      </c>
      <c r="W166" s="72">
        <v>0</v>
      </c>
      <c r="X166" s="72">
        <v>0</v>
      </c>
      <c r="Y166" s="213"/>
    </row>
    <row r="167" spans="1:25">
      <c r="A167" s="31">
        <v>142</v>
      </c>
      <c r="B167" s="191" t="s">
        <v>274</v>
      </c>
      <c r="C167" s="72">
        <f t="shared" si="20"/>
        <v>20800741</v>
      </c>
      <c r="D167" s="72">
        <v>4445636</v>
      </c>
      <c r="E167" s="72">
        <v>647750</v>
      </c>
      <c r="F167" s="72">
        <v>851502</v>
      </c>
      <c r="G167" s="72">
        <v>970104</v>
      </c>
      <c r="H167" s="72">
        <v>2292973</v>
      </c>
      <c r="I167" s="72">
        <v>2321574</v>
      </c>
      <c r="J167" s="82">
        <v>0</v>
      </c>
      <c r="K167" s="72">
        <v>0</v>
      </c>
      <c r="L167" s="72">
        <v>690.4</v>
      </c>
      <c r="M167" s="72">
        <v>3205521</v>
      </c>
      <c r="N167" s="72">
        <v>460</v>
      </c>
      <c r="O167" s="72">
        <v>772434</v>
      </c>
      <c r="P167" s="72">
        <v>1670.4</v>
      </c>
      <c r="Q167" s="72">
        <v>5264106</v>
      </c>
      <c r="R167" s="72">
        <v>0</v>
      </c>
      <c r="S167" s="72">
        <v>0</v>
      </c>
      <c r="T167" s="72">
        <v>0</v>
      </c>
      <c r="U167" s="72">
        <v>0</v>
      </c>
      <c r="V167" s="72">
        <v>29141</v>
      </c>
      <c r="W167" s="72">
        <v>0</v>
      </c>
      <c r="X167" s="72">
        <v>0</v>
      </c>
      <c r="Y167" s="213"/>
    </row>
    <row r="168" spans="1:25">
      <c r="A168" s="31">
        <v>143</v>
      </c>
      <c r="B168" s="191" t="s">
        <v>275</v>
      </c>
      <c r="C168" s="72">
        <f t="shared" si="20"/>
        <v>21017547</v>
      </c>
      <c r="D168" s="72">
        <v>3453781</v>
      </c>
      <c r="E168" s="72">
        <v>503232</v>
      </c>
      <c r="F168" s="72">
        <v>661525</v>
      </c>
      <c r="G168" s="72">
        <v>753666</v>
      </c>
      <c r="H168" s="72">
        <v>1781393</v>
      </c>
      <c r="I168" s="72">
        <v>1803613</v>
      </c>
      <c r="J168" s="82">
        <v>0</v>
      </c>
      <c r="K168" s="72">
        <v>0</v>
      </c>
      <c r="L168" s="72">
        <v>640</v>
      </c>
      <c r="M168" s="72">
        <v>1559610</v>
      </c>
      <c r="N168" s="72">
        <v>427</v>
      </c>
      <c r="O168" s="72">
        <v>600098</v>
      </c>
      <c r="P168" s="72">
        <v>1180</v>
      </c>
      <c r="Q168" s="72">
        <v>4089644</v>
      </c>
      <c r="R168" s="72">
        <v>420</v>
      </c>
      <c r="S168" s="72">
        <v>656800</v>
      </c>
      <c r="T168" s="72">
        <v>1180</v>
      </c>
      <c r="U168" s="72">
        <v>5131546</v>
      </c>
      <c r="V168" s="72">
        <v>22639</v>
      </c>
      <c r="W168" s="72">
        <v>0</v>
      </c>
      <c r="X168" s="72">
        <v>0</v>
      </c>
      <c r="Y168" s="213"/>
    </row>
    <row r="169" spans="1:25">
      <c r="A169" s="31">
        <v>144</v>
      </c>
      <c r="B169" s="191" t="s">
        <v>276</v>
      </c>
      <c r="C169" s="72">
        <f t="shared" si="20"/>
        <v>21086107</v>
      </c>
      <c r="D169" s="72">
        <v>3465040</v>
      </c>
      <c r="E169" s="72">
        <v>504872</v>
      </c>
      <c r="F169" s="72">
        <v>663682</v>
      </c>
      <c r="G169" s="72">
        <v>756123</v>
      </c>
      <c r="H169" s="72">
        <v>1787200</v>
      </c>
      <c r="I169" s="72">
        <v>1809492</v>
      </c>
      <c r="J169" s="82">
        <v>0</v>
      </c>
      <c r="K169" s="72">
        <v>0</v>
      </c>
      <c r="L169" s="72">
        <v>630</v>
      </c>
      <c r="M169" s="72">
        <v>1564694</v>
      </c>
      <c r="N169" s="72">
        <v>420</v>
      </c>
      <c r="O169" s="72">
        <v>602054</v>
      </c>
      <c r="P169" s="72">
        <v>1360</v>
      </c>
      <c r="Q169" s="72">
        <v>4102975</v>
      </c>
      <c r="R169" s="72">
        <v>488</v>
      </c>
      <c r="S169" s="72">
        <v>658941</v>
      </c>
      <c r="T169" s="72">
        <v>1360</v>
      </c>
      <c r="U169" s="72">
        <v>5148321</v>
      </c>
      <c r="V169" s="72">
        <v>22713</v>
      </c>
      <c r="W169" s="72">
        <v>0</v>
      </c>
      <c r="X169" s="72">
        <v>0</v>
      </c>
      <c r="Y169" s="213"/>
    </row>
    <row r="170" spans="1:25">
      <c r="A170" s="31">
        <v>145</v>
      </c>
      <c r="B170" s="191" t="s">
        <v>277</v>
      </c>
      <c r="C170" s="72">
        <f t="shared" si="20"/>
        <v>22177673</v>
      </c>
      <c r="D170" s="72">
        <v>3554147</v>
      </c>
      <c r="E170" s="72">
        <v>517856</v>
      </c>
      <c r="F170" s="72">
        <v>680749</v>
      </c>
      <c r="G170" s="72">
        <v>775568</v>
      </c>
      <c r="H170" s="72">
        <v>1833160</v>
      </c>
      <c r="I170" s="72">
        <v>1856026</v>
      </c>
      <c r="J170" s="82">
        <v>0</v>
      </c>
      <c r="K170" s="72">
        <v>0</v>
      </c>
      <c r="L170" s="72">
        <v>618</v>
      </c>
      <c r="M170" s="72">
        <v>1604932</v>
      </c>
      <c r="N170" s="72">
        <v>390</v>
      </c>
      <c r="O170" s="72">
        <v>617537</v>
      </c>
      <c r="P170" s="72">
        <v>1530</v>
      </c>
      <c r="Q170" s="72">
        <v>4757846</v>
      </c>
      <c r="R170" s="72">
        <v>496</v>
      </c>
      <c r="S170" s="72">
        <v>675887</v>
      </c>
      <c r="T170" s="72">
        <v>1530</v>
      </c>
      <c r="U170" s="72">
        <v>5280668</v>
      </c>
      <c r="V170" s="72">
        <v>23297</v>
      </c>
      <c r="W170" s="72">
        <v>0</v>
      </c>
      <c r="X170" s="72">
        <v>0</v>
      </c>
      <c r="Y170" s="213"/>
    </row>
    <row r="171" spans="1:25">
      <c r="A171" s="31">
        <v>146</v>
      </c>
      <c r="B171" s="191" t="s">
        <v>298</v>
      </c>
      <c r="C171" s="72">
        <f t="shared" si="20"/>
        <v>23464344.5</v>
      </c>
      <c r="D171" s="72">
        <v>4453325</v>
      </c>
      <c r="E171" s="72">
        <v>648870</v>
      </c>
      <c r="F171" s="72">
        <v>852974</v>
      </c>
      <c r="G171" s="72">
        <v>971782</v>
      </c>
      <c r="H171" s="72">
        <v>2296938</v>
      </c>
      <c r="I171" s="72">
        <v>2325589</v>
      </c>
      <c r="J171" s="82">
        <v>0</v>
      </c>
      <c r="K171" s="72">
        <v>0</v>
      </c>
      <c r="L171" s="72">
        <v>685</v>
      </c>
      <c r="M171" s="72">
        <v>2010970</v>
      </c>
      <c r="N171" s="72">
        <v>450</v>
      </c>
      <c r="O171" s="72">
        <v>773770</v>
      </c>
      <c r="P171" s="72">
        <v>1840</v>
      </c>
      <c r="Q171" s="72">
        <v>1637408.5</v>
      </c>
      <c r="R171" s="72">
        <v>775</v>
      </c>
      <c r="S171" s="72">
        <v>846882</v>
      </c>
      <c r="T171" s="72">
        <v>1840</v>
      </c>
      <c r="U171" s="72">
        <v>6616645</v>
      </c>
      <c r="V171" s="72">
        <v>29191</v>
      </c>
      <c r="W171" s="72">
        <v>0</v>
      </c>
      <c r="X171" s="72">
        <v>0</v>
      </c>
      <c r="Y171" s="213"/>
    </row>
    <row r="172" spans="1:25">
      <c r="A172" s="31">
        <v>147</v>
      </c>
      <c r="B172" s="191" t="s">
        <v>278</v>
      </c>
      <c r="C172" s="72">
        <f t="shared" si="20"/>
        <v>17837176.5</v>
      </c>
      <c r="D172" s="72">
        <v>4635385</v>
      </c>
      <c r="E172" s="72">
        <v>675397</v>
      </c>
      <c r="F172" s="72">
        <v>887846</v>
      </c>
      <c r="G172" s="72">
        <v>1011510</v>
      </c>
      <c r="H172" s="72">
        <v>2390841</v>
      </c>
      <c r="I172" s="72">
        <v>2420663</v>
      </c>
      <c r="J172" s="82">
        <v>0</v>
      </c>
      <c r="K172" s="72">
        <v>0</v>
      </c>
      <c r="L172" s="72">
        <v>670</v>
      </c>
      <c r="M172" s="72">
        <v>3342339</v>
      </c>
      <c r="N172" s="72">
        <v>430</v>
      </c>
      <c r="O172" s="72">
        <v>805403</v>
      </c>
      <c r="P172" s="72">
        <v>1740</v>
      </c>
      <c r="Q172" s="72">
        <v>1637408.5</v>
      </c>
      <c r="R172" s="72">
        <v>0</v>
      </c>
      <c r="S172" s="72">
        <v>0</v>
      </c>
      <c r="T172" s="72">
        <v>0</v>
      </c>
      <c r="U172" s="72">
        <v>0</v>
      </c>
      <c r="V172" s="72">
        <v>30384</v>
      </c>
      <c r="W172" s="72">
        <v>0</v>
      </c>
      <c r="X172" s="72">
        <v>0</v>
      </c>
      <c r="Y172" s="213"/>
    </row>
    <row r="173" spans="1:25">
      <c r="A173" s="31">
        <v>148</v>
      </c>
      <c r="B173" s="176" t="s">
        <v>142</v>
      </c>
      <c r="C173" s="72">
        <f t="shared" si="20"/>
        <v>4129532</v>
      </c>
      <c r="D173" s="72">
        <v>966116</v>
      </c>
      <c r="E173" s="72">
        <v>275410</v>
      </c>
      <c r="F173" s="72">
        <v>265594</v>
      </c>
      <c r="G173" s="72">
        <v>281630</v>
      </c>
      <c r="H173" s="72">
        <v>343586</v>
      </c>
      <c r="I173" s="72">
        <v>620066</v>
      </c>
      <c r="J173" s="82">
        <v>0</v>
      </c>
      <c r="K173" s="72">
        <v>0</v>
      </c>
      <c r="L173" s="72">
        <v>482.4</v>
      </c>
      <c r="M173" s="72">
        <v>1026542</v>
      </c>
      <c r="N173" s="72">
        <v>0</v>
      </c>
      <c r="O173" s="72">
        <v>0</v>
      </c>
      <c r="P173" s="72">
        <v>0</v>
      </c>
      <c r="Q173" s="72">
        <v>0</v>
      </c>
      <c r="R173" s="72">
        <v>0</v>
      </c>
      <c r="S173" s="72">
        <v>0</v>
      </c>
      <c r="T173" s="72">
        <v>521.4</v>
      </c>
      <c r="U173" s="72">
        <v>343586</v>
      </c>
      <c r="V173" s="72">
        <v>7002</v>
      </c>
      <c r="W173" s="72">
        <v>0</v>
      </c>
      <c r="X173" s="72">
        <v>0</v>
      </c>
      <c r="Y173" s="213"/>
    </row>
    <row r="174" spans="1:25">
      <c r="A174" s="31">
        <v>149</v>
      </c>
      <c r="B174" s="176" t="s">
        <v>143</v>
      </c>
      <c r="C174" s="72">
        <f t="shared" si="20"/>
        <v>4233652</v>
      </c>
      <c r="D174" s="72">
        <v>985792</v>
      </c>
      <c r="E174" s="72">
        <v>285670</v>
      </c>
      <c r="F174" s="72">
        <v>271003</v>
      </c>
      <c r="G174" s="72">
        <v>292130</v>
      </c>
      <c r="H174" s="72">
        <v>350583</v>
      </c>
      <c r="I174" s="72">
        <v>643179</v>
      </c>
      <c r="J174" s="82">
        <v>0</v>
      </c>
      <c r="K174" s="72">
        <v>0</v>
      </c>
      <c r="L174" s="72">
        <v>491.1</v>
      </c>
      <c r="M174" s="72">
        <v>1047449</v>
      </c>
      <c r="N174" s="72">
        <v>0</v>
      </c>
      <c r="O174" s="72">
        <v>0</v>
      </c>
      <c r="P174" s="72">
        <v>0</v>
      </c>
      <c r="Q174" s="72">
        <v>0</v>
      </c>
      <c r="R174" s="72">
        <v>0</v>
      </c>
      <c r="S174" s="72">
        <v>0</v>
      </c>
      <c r="T174" s="72">
        <v>526</v>
      </c>
      <c r="U174" s="72">
        <v>350583</v>
      </c>
      <c r="V174" s="72">
        <v>7263</v>
      </c>
      <c r="W174" s="72">
        <v>0</v>
      </c>
      <c r="X174" s="72">
        <v>0</v>
      </c>
      <c r="Y174" s="213"/>
    </row>
    <row r="175" spans="1:25">
      <c r="A175" s="31">
        <v>150</v>
      </c>
      <c r="B175" s="176" t="s">
        <v>144</v>
      </c>
      <c r="C175" s="72">
        <f t="shared" si="20"/>
        <v>4800106</v>
      </c>
      <c r="D175" s="72">
        <v>1121670</v>
      </c>
      <c r="E175" s="72">
        <v>321070</v>
      </c>
      <c r="F175" s="72">
        <v>308357</v>
      </c>
      <c r="G175" s="72">
        <v>328330</v>
      </c>
      <c r="H175" s="72">
        <v>398906</v>
      </c>
      <c r="I175" s="72">
        <v>722879</v>
      </c>
      <c r="J175" s="82">
        <v>0</v>
      </c>
      <c r="K175" s="72">
        <v>0</v>
      </c>
      <c r="L175" s="72">
        <v>561.20000000000005</v>
      </c>
      <c r="M175" s="72">
        <v>1191825</v>
      </c>
      <c r="N175" s="72">
        <v>0</v>
      </c>
      <c r="O175" s="72">
        <v>0</v>
      </c>
      <c r="P175" s="72">
        <v>0</v>
      </c>
      <c r="Q175" s="72">
        <v>0</v>
      </c>
      <c r="R175" s="72">
        <v>0</v>
      </c>
      <c r="S175" s="72">
        <v>0</v>
      </c>
      <c r="T175" s="72">
        <v>562.29999999999995</v>
      </c>
      <c r="U175" s="72">
        <v>398906</v>
      </c>
      <c r="V175" s="72">
        <v>8163</v>
      </c>
      <c r="W175" s="72">
        <v>0</v>
      </c>
      <c r="X175" s="72">
        <v>0</v>
      </c>
      <c r="Y175" s="213"/>
    </row>
    <row r="176" spans="1:25">
      <c r="A176" s="31">
        <v>151</v>
      </c>
      <c r="B176" s="176" t="s">
        <v>145</v>
      </c>
      <c r="C176" s="72">
        <f t="shared" si="20"/>
        <v>1330057</v>
      </c>
      <c r="D176" s="72">
        <v>314077</v>
      </c>
      <c r="E176" s="72">
        <v>74693</v>
      </c>
      <c r="F176" s="72">
        <v>86342</v>
      </c>
      <c r="G176" s="72">
        <v>92300</v>
      </c>
      <c r="H176" s="72">
        <v>111697</v>
      </c>
      <c r="I176" s="72">
        <v>203235</v>
      </c>
      <c r="J176" s="82">
        <v>0</v>
      </c>
      <c r="K176" s="72">
        <v>0</v>
      </c>
      <c r="L176" s="72">
        <v>158.69999999999999</v>
      </c>
      <c r="M176" s="72">
        <v>333721</v>
      </c>
      <c r="N176" s="72">
        <v>0</v>
      </c>
      <c r="O176" s="72">
        <v>0</v>
      </c>
      <c r="P176" s="72">
        <v>0</v>
      </c>
      <c r="Q176" s="72">
        <v>0</v>
      </c>
      <c r="R176" s="72">
        <v>0</v>
      </c>
      <c r="S176" s="72">
        <v>0</v>
      </c>
      <c r="T176" s="72">
        <v>299</v>
      </c>
      <c r="U176" s="72">
        <v>111697</v>
      </c>
      <c r="V176" s="72">
        <v>2295</v>
      </c>
      <c r="W176" s="72">
        <v>0</v>
      </c>
      <c r="X176" s="72">
        <v>0</v>
      </c>
      <c r="Y176" s="213"/>
    </row>
    <row r="177" spans="1:25">
      <c r="A177" s="31">
        <v>152</v>
      </c>
      <c r="B177" s="176" t="s">
        <v>146</v>
      </c>
      <c r="C177" s="72">
        <f t="shared" si="20"/>
        <v>14245617</v>
      </c>
      <c r="D177" s="72">
        <v>5921749</v>
      </c>
      <c r="E177" s="72">
        <v>918660</v>
      </c>
      <c r="F177" s="72">
        <v>1207630</v>
      </c>
      <c r="G177" s="72">
        <v>1375840</v>
      </c>
      <c r="H177" s="72">
        <v>2108861</v>
      </c>
      <c r="I177" s="72">
        <v>0</v>
      </c>
      <c r="J177" s="82">
        <v>0</v>
      </c>
      <c r="K177" s="72">
        <v>0</v>
      </c>
      <c r="L177" s="72">
        <v>944.2</v>
      </c>
      <c r="M177" s="72">
        <v>2674060</v>
      </c>
      <c r="N177" s="72">
        <v>0</v>
      </c>
      <c r="O177" s="72">
        <v>0</v>
      </c>
      <c r="P177" s="72">
        <v>0</v>
      </c>
      <c r="Q177" s="72">
        <v>0</v>
      </c>
      <c r="R177" s="72">
        <v>0</v>
      </c>
      <c r="S177" s="72">
        <v>0</v>
      </c>
      <c r="T177" s="72">
        <v>0</v>
      </c>
      <c r="U177" s="72">
        <v>0</v>
      </c>
      <c r="V177" s="72">
        <v>38817</v>
      </c>
      <c r="W177" s="72">
        <v>0</v>
      </c>
      <c r="X177" s="72">
        <v>0</v>
      </c>
      <c r="Y177" s="213"/>
    </row>
    <row r="178" spans="1:25">
      <c r="A178" s="31">
        <v>153</v>
      </c>
      <c r="B178" s="176" t="s">
        <v>147</v>
      </c>
      <c r="C178" s="72">
        <f t="shared" si="20"/>
        <v>14450898</v>
      </c>
      <c r="D178" s="72">
        <v>6006875</v>
      </c>
      <c r="E178" s="72">
        <v>931870</v>
      </c>
      <c r="F178" s="72">
        <v>1224990</v>
      </c>
      <c r="G178" s="72">
        <v>1395620</v>
      </c>
      <c r="H178" s="72">
        <v>2139668</v>
      </c>
      <c r="I178" s="72">
        <v>0</v>
      </c>
      <c r="J178" s="82">
        <v>0</v>
      </c>
      <c r="K178" s="72">
        <v>0</v>
      </c>
      <c r="L178" s="72">
        <v>958.2</v>
      </c>
      <c r="M178" s="72">
        <v>2712500</v>
      </c>
      <c r="N178" s="72">
        <v>0</v>
      </c>
      <c r="O178" s="72">
        <v>0</v>
      </c>
      <c r="P178" s="72">
        <v>0</v>
      </c>
      <c r="Q178" s="72">
        <v>0</v>
      </c>
      <c r="R178" s="72">
        <v>0</v>
      </c>
      <c r="S178" s="72">
        <v>0</v>
      </c>
      <c r="T178" s="72">
        <v>0</v>
      </c>
      <c r="U178" s="72">
        <v>0</v>
      </c>
      <c r="V178" s="72">
        <v>39375</v>
      </c>
      <c r="W178" s="72">
        <v>0</v>
      </c>
      <c r="X178" s="72">
        <v>0</v>
      </c>
      <c r="Y178" s="213"/>
    </row>
    <row r="179" spans="1:25">
      <c r="A179" s="31">
        <v>154</v>
      </c>
      <c r="B179" s="176" t="s">
        <v>148</v>
      </c>
      <c r="C179" s="72">
        <f t="shared" si="20"/>
        <v>8410928</v>
      </c>
      <c r="D179" s="72">
        <v>0</v>
      </c>
      <c r="E179" s="72">
        <v>928250</v>
      </c>
      <c r="F179" s="72">
        <v>1220230</v>
      </c>
      <c r="G179" s="72">
        <v>1390200</v>
      </c>
      <c r="H179" s="72">
        <v>2131066</v>
      </c>
      <c r="I179" s="72">
        <v>0</v>
      </c>
      <c r="J179" s="82">
        <v>0</v>
      </c>
      <c r="K179" s="72">
        <v>0</v>
      </c>
      <c r="L179" s="72">
        <v>966.2</v>
      </c>
      <c r="M179" s="72">
        <v>2701960</v>
      </c>
      <c r="N179" s="72">
        <v>0</v>
      </c>
      <c r="O179" s="72">
        <v>0</v>
      </c>
      <c r="P179" s="72">
        <v>0</v>
      </c>
      <c r="Q179" s="72">
        <v>0</v>
      </c>
      <c r="R179" s="72">
        <v>0</v>
      </c>
      <c r="S179" s="72">
        <v>0</v>
      </c>
      <c r="T179" s="72">
        <v>0</v>
      </c>
      <c r="U179" s="72">
        <v>0</v>
      </c>
      <c r="V179" s="72">
        <v>39222</v>
      </c>
      <c r="W179" s="72">
        <v>0</v>
      </c>
      <c r="X179" s="72">
        <v>0</v>
      </c>
      <c r="Y179" s="213"/>
    </row>
    <row r="180" spans="1:25">
      <c r="A180" s="31">
        <v>155</v>
      </c>
      <c r="B180" s="176" t="s">
        <v>149</v>
      </c>
      <c r="C180" s="72">
        <f t="shared" si="20"/>
        <v>8941549</v>
      </c>
      <c r="D180" s="72">
        <v>3716711</v>
      </c>
      <c r="E180" s="72">
        <v>576590</v>
      </c>
      <c r="F180" s="72">
        <v>757950</v>
      </c>
      <c r="G180" s="72">
        <v>863530</v>
      </c>
      <c r="H180" s="72">
        <v>1324065</v>
      </c>
      <c r="I180" s="72">
        <v>0</v>
      </c>
      <c r="J180" s="82">
        <v>0</v>
      </c>
      <c r="K180" s="72">
        <v>0</v>
      </c>
      <c r="L180" s="72">
        <v>597.20000000000005</v>
      </c>
      <c r="M180" s="72">
        <v>1678340</v>
      </c>
      <c r="N180" s="72">
        <v>0</v>
      </c>
      <c r="O180" s="72">
        <v>0</v>
      </c>
      <c r="P180" s="72">
        <v>0</v>
      </c>
      <c r="Q180" s="72">
        <v>0</v>
      </c>
      <c r="R180" s="72">
        <v>0</v>
      </c>
      <c r="S180" s="72">
        <v>0</v>
      </c>
      <c r="T180" s="72">
        <v>0</v>
      </c>
      <c r="U180" s="72">
        <v>0</v>
      </c>
      <c r="V180" s="72">
        <v>24363</v>
      </c>
      <c r="W180" s="72">
        <v>0</v>
      </c>
      <c r="X180" s="72">
        <v>0</v>
      </c>
      <c r="Y180" s="213"/>
    </row>
    <row r="181" spans="1:25">
      <c r="A181" s="31">
        <v>156</v>
      </c>
      <c r="B181" s="176" t="s">
        <v>150</v>
      </c>
      <c r="C181" s="72">
        <f t="shared" si="20"/>
        <v>3647729</v>
      </c>
      <c r="D181" s="72">
        <v>852018</v>
      </c>
      <c r="E181" s="72">
        <v>244250</v>
      </c>
      <c r="F181" s="72">
        <v>234227</v>
      </c>
      <c r="G181" s="72">
        <v>249770</v>
      </c>
      <c r="H181" s="72">
        <v>303008</v>
      </c>
      <c r="I181" s="72">
        <v>549930</v>
      </c>
      <c r="J181" s="82">
        <v>0</v>
      </c>
      <c r="K181" s="72">
        <v>0</v>
      </c>
      <c r="L181" s="72">
        <v>436.4</v>
      </c>
      <c r="M181" s="72">
        <v>905308</v>
      </c>
      <c r="N181" s="72">
        <v>0</v>
      </c>
      <c r="O181" s="72">
        <v>0</v>
      </c>
      <c r="P181" s="72">
        <v>0</v>
      </c>
      <c r="Q181" s="72">
        <v>0</v>
      </c>
      <c r="R181" s="72">
        <v>0</v>
      </c>
      <c r="S181" s="72">
        <v>0</v>
      </c>
      <c r="T181" s="72">
        <v>495.9</v>
      </c>
      <c r="U181" s="72">
        <v>303008</v>
      </c>
      <c r="V181" s="72">
        <v>6210</v>
      </c>
      <c r="W181" s="72">
        <v>0</v>
      </c>
      <c r="X181" s="72">
        <v>0</v>
      </c>
      <c r="Y181" s="213"/>
    </row>
    <row r="182" spans="1:25">
      <c r="A182" s="31">
        <v>157</v>
      </c>
      <c r="B182" s="178" t="s">
        <v>151</v>
      </c>
      <c r="C182" s="72">
        <f t="shared" si="20"/>
        <v>6033576</v>
      </c>
      <c r="D182" s="72">
        <v>1350483</v>
      </c>
      <c r="E182" s="72">
        <v>287540</v>
      </c>
      <c r="F182" s="72">
        <v>0</v>
      </c>
      <c r="G182" s="72">
        <v>430640</v>
      </c>
      <c r="H182" s="72">
        <v>480281</v>
      </c>
      <c r="I182" s="72">
        <v>967950</v>
      </c>
      <c r="J182" s="82">
        <v>0</v>
      </c>
      <c r="K182" s="72">
        <v>0</v>
      </c>
      <c r="L182" s="72">
        <v>416.1</v>
      </c>
      <c r="M182" s="72">
        <v>1252266</v>
      </c>
      <c r="N182" s="72">
        <v>0</v>
      </c>
      <c r="O182" s="72">
        <v>0</v>
      </c>
      <c r="P182" s="72">
        <v>968.4</v>
      </c>
      <c r="Q182" s="72">
        <v>1252266</v>
      </c>
      <c r="R182" s="72">
        <v>0</v>
      </c>
      <c r="S182" s="72">
        <v>0</v>
      </c>
      <c r="T182" s="72">
        <v>0</v>
      </c>
      <c r="U182" s="72">
        <v>0</v>
      </c>
      <c r="V182" s="72">
        <v>12150</v>
      </c>
      <c r="W182" s="72">
        <v>0</v>
      </c>
      <c r="X182" s="72">
        <v>0</v>
      </c>
      <c r="Y182" s="213"/>
    </row>
    <row r="183" spans="1:25">
      <c r="A183" s="31">
        <v>158</v>
      </c>
      <c r="B183" s="178" t="s">
        <v>152</v>
      </c>
      <c r="C183" s="72">
        <f t="shared" ref="C183:C214" si="21">D183+E183+F183+G183+H183+I183+K183+M183+O183+Q183+S183+U183+V183+W183+X183</f>
        <v>12648738</v>
      </c>
      <c r="D183" s="72">
        <v>3084468</v>
      </c>
      <c r="E183" s="72">
        <v>531280</v>
      </c>
      <c r="F183" s="72">
        <v>0</v>
      </c>
      <c r="G183" s="72">
        <v>795680</v>
      </c>
      <c r="H183" s="72">
        <v>1096949</v>
      </c>
      <c r="I183" s="72">
        <v>1788413</v>
      </c>
      <c r="J183" s="82">
        <v>0</v>
      </c>
      <c r="K183" s="72">
        <v>0</v>
      </c>
      <c r="L183" s="72">
        <v>615.6</v>
      </c>
      <c r="M183" s="72">
        <v>2469357</v>
      </c>
      <c r="N183" s="72">
        <v>0</v>
      </c>
      <c r="O183" s="72">
        <v>0</v>
      </c>
      <c r="P183" s="72">
        <v>1472.4</v>
      </c>
      <c r="Q183" s="72">
        <v>2860143</v>
      </c>
      <c r="R183" s="72">
        <v>0</v>
      </c>
      <c r="S183" s="72">
        <v>0</v>
      </c>
      <c r="T183" s="72">
        <v>0</v>
      </c>
      <c r="U183" s="72">
        <v>0</v>
      </c>
      <c r="V183" s="72">
        <v>22448</v>
      </c>
      <c r="W183" s="72">
        <v>0</v>
      </c>
      <c r="X183" s="72">
        <v>0</v>
      </c>
      <c r="Y183" s="213"/>
    </row>
    <row r="184" spans="1:25">
      <c r="A184" s="31">
        <v>159</v>
      </c>
      <c r="B184" s="178" t="s">
        <v>153</v>
      </c>
      <c r="C184" s="72">
        <f t="shared" si="21"/>
        <v>13829386</v>
      </c>
      <c r="D184" s="72">
        <v>3950595</v>
      </c>
      <c r="E184" s="72">
        <v>669260</v>
      </c>
      <c r="F184" s="72">
        <v>0</v>
      </c>
      <c r="G184" s="72">
        <v>1002320</v>
      </c>
      <c r="H184" s="72">
        <v>1404975</v>
      </c>
      <c r="I184" s="72">
        <v>0</v>
      </c>
      <c r="J184" s="82">
        <v>0</v>
      </c>
      <c r="K184" s="72">
        <v>0</v>
      </c>
      <c r="L184" s="72">
        <v>777.9</v>
      </c>
      <c r="M184" s="72">
        <v>3110679</v>
      </c>
      <c r="N184" s="72">
        <v>0</v>
      </c>
      <c r="O184" s="72">
        <v>0</v>
      </c>
      <c r="P184" s="72">
        <v>1655.1</v>
      </c>
      <c r="Q184" s="72">
        <v>3663279</v>
      </c>
      <c r="R184" s="72">
        <v>0</v>
      </c>
      <c r="S184" s="72">
        <v>0</v>
      </c>
      <c r="T184" s="72">
        <v>0</v>
      </c>
      <c r="U184" s="72">
        <v>0</v>
      </c>
      <c r="V184" s="72">
        <v>28278</v>
      </c>
      <c r="W184" s="72">
        <v>0</v>
      </c>
      <c r="X184" s="72">
        <v>0</v>
      </c>
      <c r="Y184" s="213"/>
    </row>
    <row r="185" spans="1:25">
      <c r="A185" s="31">
        <v>160</v>
      </c>
      <c r="B185" s="145" t="s">
        <v>154</v>
      </c>
      <c r="C185" s="72">
        <f t="shared" si="21"/>
        <v>10140553</v>
      </c>
      <c r="D185" s="72">
        <v>2473515</v>
      </c>
      <c r="E185" s="72">
        <v>425780</v>
      </c>
      <c r="F185" s="72">
        <v>0</v>
      </c>
      <c r="G185" s="72">
        <v>637680</v>
      </c>
      <c r="H185" s="72">
        <v>879671</v>
      </c>
      <c r="I185" s="72">
        <v>1433283</v>
      </c>
      <c r="J185" s="82">
        <v>0</v>
      </c>
      <c r="K185" s="72">
        <v>0</v>
      </c>
      <c r="L185" s="72">
        <v>616.70000000000005</v>
      </c>
      <c r="M185" s="72">
        <v>1979010</v>
      </c>
      <c r="N185" s="72">
        <v>0</v>
      </c>
      <c r="O185" s="72">
        <v>0</v>
      </c>
      <c r="P185" s="72">
        <v>1179</v>
      </c>
      <c r="Q185" s="72">
        <v>2293623</v>
      </c>
      <c r="R185" s="72">
        <v>0</v>
      </c>
      <c r="S185" s="72">
        <v>0</v>
      </c>
      <c r="T185" s="72">
        <v>0</v>
      </c>
      <c r="U185" s="72">
        <v>0</v>
      </c>
      <c r="V185" s="72">
        <v>17991</v>
      </c>
      <c r="W185" s="72">
        <v>0</v>
      </c>
      <c r="X185" s="72">
        <v>0</v>
      </c>
      <c r="Y185" s="213"/>
    </row>
    <row r="186" spans="1:25">
      <c r="A186" s="31">
        <v>161</v>
      </c>
      <c r="B186" s="145" t="s">
        <v>155</v>
      </c>
      <c r="C186" s="72">
        <f t="shared" si="21"/>
        <v>10129145</v>
      </c>
      <c r="D186" s="72">
        <v>2469802</v>
      </c>
      <c r="E186" s="72">
        <v>425500</v>
      </c>
      <c r="F186" s="72">
        <v>0</v>
      </c>
      <c r="G186" s="72">
        <v>637260</v>
      </c>
      <c r="H186" s="72">
        <v>878351</v>
      </c>
      <c r="I186" s="72">
        <v>1432350</v>
      </c>
      <c r="J186" s="82">
        <v>0</v>
      </c>
      <c r="K186" s="72">
        <v>0</v>
      </c>
      <c r="L186" s="72">
        <v>616.70000000000005</v>
      </c>
      <c r="M186" s="72">
        <v>1977723</v>
      </c>
      <c r="N186" s="72">
        <v>0</v>
      </c>
      <c r="O186" s="72">
        <v>0</v>
      </c>
      <c r="P186" s="72">
        <v>1179</v>
      </c>
      <c r="Q186" s="72">
        <v>2290180</v>
      </c>
      <c r="R186" s="72">
        <v>0</v>
      </c>
      <c r="S186" s="72">
        <v>0</v>
      </c>
      <c r="T186" s="72">
        <v>0</v>
      </c>
      <c r="U186" s="72">
        <v>0</v>
      </c>
      <c r="V186" s="72">
        <v>17979</v>
      </c>
      <c r="W186" s="72">
        <v>0</v>
      </c>
      <c r="X186" s="72">
        <v>0</v>
      </c>
      <c r="Y186" s="213"/>
    </row>
    <row r="187" spans="1:25">
      <c r="A187" s="31">
        <v>162</v>
      </c>
      <c r="B187" s="145" t="s">
        <v>156</v>
      </c>
      <c r="C187" s="72">
        <f t="shared" si="21"/>
        <v>10663138</v>
      </c>
      <c r="D187" s="72">
        <v>2465223</v>
      </c>
      <c r="E187" s="72">
        <v>424250</v>
      </c>
      <c r="F187" s="72">
        <v>557700</v>
      </c>
      <c r="G187" s="72">
        <v>635380</v>
      </c>
      <c r="H187" s="72">
        <v>876723</v>
      </c>
      <c r="I187" s="72">
        <v>1428120</v>
      </c>
      <c r="J187" s="82">
        <v>0</v>
      </c>
      <c r="K187" s="72">
        <v>0</v>
      </c>
      <c r="L187" s="72">
        <v>615.1</v>
      </c>
      <c r="M187" s="72">
        <v>1971882</v>
      </c>
      <c r="N187" s="72">
        <v>0</v>
      </c>
      <c r="O187" s="72">
        <v>0</v>
      </c>
      <c r="P187" s="72">
        <v>1177.4000000000001</v>
      </c>
      <c r="Q187" s="72">
        <v>2285934</v>
      </c>
      <c r="R187" s="72">
        <v>0</v>
      </c>
      <c r="S187" s="72">
        <v>0</v>
      </c>
      <c r="T187" s="72">
        <v>0</v>
      </c>
      <c r="U187" s="72">
        <v>0</v>
      </c>
      <c r="V187" s="72">
        <v>17926</v>
      </c>
      <c r="W187" s="72">
        <v>0</v>
      </c>
      <c r="X187" s="72">
        <v>0</v>
      </c>
      <c r="Y187" s="213"/>
    </row>
    <row r="188" spans="1:25">
      <c r="A188" s="31">
        <v>163</v>
      </c>
      <c r="B188" s="145" t="s">
        <v>157</v>
      </c>
      <c r="C188" s="72">
        <f t="shared" si="21"/>
        <v>11758108</v>
      </c>
      <c r="D188" s="72">
        <v>3121098</v>
      </c>
      <c r="E188" s="72">
        <v>680960</v>
      </c>
      <c r="F188" s="72">
        <v>0</v>
      </c>
      <c r="G188" s="72">
        <v>1028830</v>
      </c>
      <c r="H188" s="72">
        <v>1109976</v>
      </c>
      <c r="I188" s="72">
        <v>0</v>
      </c>
      <c r="J188" s="82">
        <v>0</v>
      </c>
      <c r="K188" s="72">
        <v>0</v>
      </c>
      <c r="L188" s="72">
        <v>798.4</v>
      </c>
      <c r="M188" s="72">
        <v>2894109</v>
      </c>
      <c r="N188" s="72">
        <v>0</v>
      </c>
      <c r="O188" s="72">
        <v>0</v>
      </c>
      <c r="P188" s="72">
        <v>1676.8</v>
      </c>
      <c r="Q188" s="72">
        <v>2894109</v>
      </c>
      <c r="R188" s="72">
        <v>0</v>
      </c>
      <c r="S188" s="72">
        <v>0</v>
      </c>
      <c r="T188" s="72">
        <v>0</v>
      </c>
      <c r="U188" s="72">
        <v>0</v>
      </c>
      <c r="V188" s="72">
        <v>29026</v>
      </c>
      <c r="W188" s="72">
        <v>0</v>
      </c>
      <c r="X188" s="72">
        <v>0</v>
      </c>
      <c r="Y188" s="213"/>
    </row>
    <row r="189" spans="1:25">
      <c r="A189" s="31">
        <v>164</v>
      </c>
      <c r="B189" s="145" t="s">
        <v>158</v>
      </c>
      <c r="C189" s="72">
        <f t="shared" si="21"/>
        <v>8791423</v>
      </c>
      <c r="D189" s="72">
        <v>2497770</v>
      </c>
      <c r="E189" s="72">
        <v>429790</v>
      </c>
      <c r="F189" s="72">
        <v>0</v>
      </c>
      <c r="G189" s="72">
        <v>643670</v>
      </c>
      <c r="H189" s="72">
        <v>888297</v>
      </c>
      <c r="I189" s="72">
        <v>0</v>
      </c>
      <c r="J189" s="82">
        <v>0</v>
      </c>
      <c r="K189" s="72">
        <v>0</v>
      </c>
      <c r="L189" s="72">
        <v>622.20000000000005</v>
      </c>
      <c r="M189" s="72">
        <v>1997622</v>
      </c>
      <c r="N189" s="72">
        <v>0</v>
      </c>
      <c r="O189" s="72">
        <v>0</v>
      </c>
      <c r="P189" s="72">
        <v>1184.2</v>
      </c>
      <c r="Q189" s="72">
        <v>2316114</v>
      </c>
      <c r="R189" s="72">
        <v>0</v>
      </c>
      <c r="S189" s="72">
        <v>0</v>
      </c>
      <c r="T189" s="72">
        <v>0</v>
      </c>
      <c r="U189" s="72">
        <v>0</v>
      </c>
      <c r="V189" s="72">
        <v>18160</v>
      </c>
      <c r="W189" s="72">
        <v>0</v>
      </c>
      <c r="X189" s="72">
        <v>0</v>
      </c>
      <c r="Y189" s="213"/>
    </row>
    <row r="190" spans="1:25">
      <c r="A190" s="31">
        <v>165</v>
      </c>
      <c r="B190" s="145" t="s">
        <v>159</v>
      </c>
      <c r="C190" s="72">
        <f t="shared" si="21"/>
        <v>12286644</v>
      </c>
      <c r="D190" s="72">
        <v>2882137</v>
      </c>
      <c r="E190" s="72">
        <v>540740</v>
      </c>
      <c r="F190" s="72">
        <v>0</v>
      </c>
      <c r="G190" s="72">
        <v>809840</v>
      </c>
      <c r="H190" s="72">
        <v>1024992</v>
      </c>
      <c r="I190" s="72">
        <v>1820247</v>
      </c>
      <c r="J190" s="82">
        <v>0</v>
      </c>
      <c r="K190" s="72">
        <v>0</v>
      </c>
      <c r="L190" s="72">
        <v>605.70000000000005</v>
      </c>
      <c r="M190" s="72">
        <v>2513313</v>
      </c>
      <c r="N190" s="72">
        <v>0</v>
      </c>
      <c r="O190" s="72">
        <v>0</v>
      </c>
      <c r="P190" s="72">
        <v>1460.5</v>
      </c>
      <c r="Q190" s="72">
        <v>2672527</v>
      </c>
      <c r="R190" s="72">
        <v>0</v>
      </c>
      <c r="S190" s="72">
        <v>0</v>
      </c>
      <c r="T190" s="72">
        <v>0</v>
      </c>
      <c r="U190" s="72">
        <v>0</v>
      </c>
      <c r="V190" s="72">
        <v>22848</v>
      </c>
      <c r="W190" s="72">
        <v>0</v>
      </c>
      <c r="X190" s="72">
        <v>0</v>
      </c>
      <c r="Y190" s="213"/>
    </row>
    <row r="191" spans="1:25">
      <c r="A191" s="31">
        <v>166</v>
      </c>
      <c r="B191" s="145" t="s">
        <v>160</v>
      </c>
      <c r="C191" s="72">
        <f t="shared" si="21"/>
        <v>19708838</v>
      </c>
      <c r="D191" s="72">
        <v>4554371</v>
      </c>
      <c r="E191" s="72">
        <v>784560</v>
      </c>
      <c r="F191" s="72">
        <v>1031350</v>
      </c>
      <c r="G191" s="72">
        <v>1175000</v>
      </c>
      <c r="H191" s="72">
        <v>1619700</v>
      </c>
      <c r="I191" s="72">
        <v>2640997</v>
      </c>
      <c r="J191" s="82">
        <v>0</v>
      </c>
      <c r="K191" s="72">
        <v>0</v>
      </c>
      <c r="L191" s="72">
        <v>1129.5999999999999</v>
      </c>
      <c r="M191" s="72">
        <v>3646566</v>
      </c>
      <c r="N191" s="72">
        <v>0</v>
      </c>
      <c r="O191" s="72">
        <v>0</v>
      </c>
      <c r="P191" s="72">
        <v>1595.6</v>
      </c>
      <c r="Q191" s="72">
        <v>4223144</v>
      </c>
      <c r="R191" s="72">
        <v>0</v>
      </c>
      <c r="S191" s="72">
        <v>0</v>
      </c>
      <c r="T191" s="72">
        <v>0</v>
      </c>
      <c r="U191" s="72">
        <v>0</v>
      </c>
      <c r="V191" s="72">
        <v>33150</v>
      </c>
      <c r="W191" s="72">
        <v>0</v>
      </c>
      <c r="X191" s="72">
        <v>0</v>
      </c>
      <c r="Y191" s="213"/>
    </row>
    <row r="192" spans="1:25">
      <c r="A192" s="31">
        <v>167</v>
      </c>
      <c r="B192" s="145" t="s">
        <v>161</v>
      </c>
      <c r="C192" s="72">
        <f t="shared" si="21"/>
        <v>16249830</v>
      </c>
      <c r="D192" s="72">
        <v>3617460</v>
      </c>
      <c r="E192" s="72">
        <v>673330</v>
      </c>
      <c r="F192" s="72">
        <v>885130</v>
      </c>
      <c r="G192" s="72">
        <v>1008420</v>
      </c>
      <c r="H192" s="72">
        <v>1286500</v>
      </c>
      <c r="I192" s="72">
        <v>2266580</v>
      </c>
      <c r="J192" s="82">
        <v>0</v>
      </c>
      <c r="K192" s="72">
        <v>0</v>
      </c>
      <c r="L192" s="72">
        <v>783.5</v>
      </c>
      <c r="M192" s="72">
        <v>3129588</v>
      </c>
      <c r="N192" s="72">
        <v>0</v>
      </c>
      <c r="O192" s="72">
        <v>0</v>
      </c>
      <c r="P192" s="72">
        <v>1661.1</v>
      </c>
      <c r="Q192" s="72">
        <v>3354372</v>
      </c>
      <c r="R192" s="72">
        <v>0</v>
      </c>
      <c r="S192" s="72">
        <v>0</v>
      </c>
      <c r="T192" s="72">
        <v>0</v>
      </c>
      <c r="U192" s="72">
        <v>0</v>
      </c>
      <c r="V192" s="72">
        <v>28450</v>
      </c>
      <c r="W192" s="72">
        <v>0</v>
      </c>
      <c r="X192" s="72">
        <v>0</v>
      </c>
      <c r="Y192" s="213"/>
    </row>
    <row r="193" spans="1:25">
      <c r="A193" s="31">
        <v>168</v>
      </c>
      <c r="B193" s="145" t="s">
        <v>162</v>
      </c>
      <c r="C193" s="72">
        <f t="shared" si="21"/>
        <v>2601883</v>
      </c>
      <c r="D193" s="72">
        <v>574062</v>
      </c>
      <c r="E193" s="72">
        <v>136522</v>
      </c>
      <c r="F193" s="72">
        <v>0</v>
      </c>
      <c r="G193" s="72">
        <v>150620</v>
      </c>
      <c r="H193" s="72">
        <v>204157</v>
      </c>
      <c r="I193" s="72">
        <v>331631</v>
      </c>
      <c r="J193" s="82">
        <v>0</v>
      </c>
      <c r="K193" s="72">
        <v>0</v>
      </c>
      <c r="L193" s="72">
        <v>262</v>
      </c>
      <c r="M193" s="72">
        <v>609967</v>
      </c>
      <c r="N193" s="72">
        <v>0</v>
      </c>
      <c r="O193" s="72">
        <v>0</v>
      </c>
      <c r="P193" s="72">
        <v>384.2</v>
      </c>
      <c r="Q193" s="72">
        <v>591180</v>
      </c>
      <c r="R193" s="72">
        <v>0</v>
      </c>
      <c r="S193" s="72">
        <v>0</v>
      </c>
      <c r="T193" s="72">
        <v>0</v>
      </c>
      <c r="U193" s="72">
        <v>0</v>
      </c>
      <c r="V193" s="72">
        <v>3744</v>
      </c>
      <c r="W193" s="72">
        <v>0</v>
      </c>
      <c r="X193" s="72">
        <v>0</v>
      </c>
      <c r="Y193" s="213"/>
    </row>
    <row r="194" spans="1:25">
      <c r="A194" s="31">
        <v>169</v>
      </c>
      <c r="B194" s="145" t="s">
        <v>163</v>
      </c>
      <c r="C194" s="72">
        <f t="shared" si="21"/>
        <v>3696533</v>
      </c>
      <c r="D194" s="72">
        <v>749237</v>
      </c>
      <c r="E194" s="72">
        <v>178182</v>
      </c>
      <c r="F194" s="72">
        <v>0</v>
      </c>
      <c r="G194" s="72">
        <v>265366</v>
      </c>
      <c r="H194" s="72">
        <v>266456</v>
      </c>
      <c r="I194" s="72">
        <v>662139</v>
      </c>
      <c r="J194" s="82">
        <v>0</v>
      </c>
      <c r="K194" s="72">
        <v>0</v>
      </c>
      <c r="L194" s="72">
        <v>517.5</v>
      </c>
      <c r="M194" s="72">
        <v>796098</v>
      </c>
      <c r="N194" s="72">
        <v>0</v>
      </c>
      <c r="O194" s="72">
        <v>0</v>
      </c>
      <c r="P194" s="72">
        <v>540</v>
      </c>
      <c r="Q194" s="72">
        <v>771578</v>
      </c>
      <c r="R194" s="72">
        <v>0</v>
      </c>
      <c r="S194" s="72">
        <v>0</v>
      </c>
      <c r="T194" s="72">
        <v>0</v>
      </c>
      <c r="U194" s="72">
        <v>0</v>
      </c>
      <c r="V194" s="72">
        <v>7477</v>
      </c>
      <c r="W194" s="72">
        <v>0</v>
      </c>
      <c r="X194" s="72">
        <v>0</v>
      </c>
      <c r="Y194" s="213"/>
    </row>
    <row r="195" spans="1:25">
      <c r="A195" s="31">
        <v>170</v>
      </c>
      <c r="B195" s="145" t="s">
        <v>164</v>
      </c>
      <c r="C195" s="72">
        <f t="shared" si="21"/>
        <v>4565405</v>
      </c>
      <c r="D195" s="72">
        <v>883327</v>
      </c>
      <c r="E195" s="72">
        <v>210071</v>
      </c>
      <c r="F195" s="72">
        <v>242834</v>
      </c>
      <c r="G195" s="72">
        <v>312858</v>
      </c>
      <c r="H195" s="72">
        <v>314143</v>
      </c>
      <c r="I195" s="72">
        <v>745513</v>
      </c>
      <c r="J195" s="82">
        <v>0</v>
      </c>
      <c r="K195" s="72">
        <v>0</v>
      </c>
      <c r="L195" s="72">
        <v>397.4</v>
      </c>
      <c r="M195" s="72">
        <v>938575</v>
      </c>
      <c r="N195" s="72">
        <v>0</v>
      </c>
      <c r="O195" s="72">
        <v>0</v>
      </c>
      <c r="P195" s="72">
        <v>709.8</v>
      </c>
      <c r="Q195" s="72">
        <v>909666</v>
      </c>
      <c r="R195" s="72">
        <v>0</v>
      </c>
      <c r="S195" s="72">
        <v>0</v>
      </c>
      <c r="T195" s="72">
        <v>0</v>
      </c>
      <c r="U195" s="72">
        <v>0</v>
      </c>
      <c r="V195" s="72">
        <v>8418</v>
      </c>
      <c r="W195" s="72">
        <v>0</v>
      </c>
      <c r="X195" s="72">
        <v>0</v>
      </c>
      <c r="Y195" s="213"/>
    </row>
    <row r="196" spans="1:25">
      <c r="A196" s="31">
        <v>171</v>
      </c>
      <c r="B196" s="145" t="s">
        <v>165</v>
      </c>
      <c r="C196" s="72">
        <f t="shared" si="21"/>
        <v>5304949</v>
      </c>
      <c r="D196" s="72">
        <v>1553062</v>
      </c>
      <c r="E196" s="72">
        <v>267310</v>
      </c>
      <c r="F196" s="72">
        <v>0</v>
      </c>
      <c r="G196" s="72">
        <v>400340</v>
      </c>
      <c r="H196" s="72">
        <v>552325</v>
      </c>
      <c r="I196" s="72">
        <v>899835</v>
      </c>
      <c r="J196" s="82">
        <v>0</v>
      </c>
      <c r="K196" s="72">
        <v>0</v>
      </c>
      <c r="L196" s="72">
        <v>391.7</v>
      </c>
      <c r="M196" s="72">
        <v>1242450</v>
      </c>
      <c r="N196" s="72">
        <v>0</v>
      </c>
      <c r="O196" s="72">
        <v>0</v>
      </c>
      <c r="P196" s="72">
        <v>0</v>
      </c>
      <c r="Q196" s="72">
        <v>0</v>
      </c>
      <c r="R196" s="72">
        <v>0</v>
      </c>
      <c r="S196" s="72">
        <v>0</v>
      </c>
      <c r="T196" s="72">
        <v>939.6</v>
      </c>
      <c r="U196" s="72">
        <v>378332</v>
      </c>
      <c r="V196" s="72">
        <v>11295</v>
      </c>
      <c r="W196" s="72">
        <v>0</v>
      </c>
      <c r="X196" s="72">
        <v>0</v>
      </c>
      <c r="Y196" s="213"/>
    </row>
    <row r="197" spans="1:25">
      <c r="A197" s="31">
        <v>172</v>
      </c>
      <c r="B197" s="145" t="s">
        <v>166</v>
      </c>
      <c r="C197" s="72">
        <f t="shared" si="21"/>
        <v>10151488</v>
      </c>
      <c r="D197" s="72">
        <v>3081375</v>
      </c>
      <c r="E197" s="72">
        <v>530220</v>
      </c>
      <c r="F197" s="72">
        <v>0</v>
      </c>
      <c r="G197" s="72">
        <v>794080</v>
      </c>
      <c r="H197" s="72">
        <v>1095849</v>
      </c>
      <c r="I197" s="72">
        <v>1784828</v>
      </c>
      <c r="J197" s="82">
        <v>0</v>
      </c>
      <c r="K197" s="72">
        <v>0</v>
      </c>
      <c r="L197" s="72">
        <v>638.6</v>
      </c>
      <c r="M197" s="72">
        <v>2464407</v>
      </c>
      <c r="N197" s="72">
        <v>0</v>
      </c>
      <c r="O197" s="72">
        <v>0</v>
      </c>
      <c r="P197" s="72">
        <v>0</v>
      </c>
      <c r="Q197" s="72">
        <v>0</v>
      </c>
      <c r="R197" s="72">
        <v>0</v>
      </c>
      <c r="S197" s="72">
        <v>0</v>
      </c>
      <c r="T197" s="72">
        <v>1499.7</v>
      </c>
      <c r="U197" s="72">
        <v>378326</v>
      </c>
      <c r="V197" s="72">
        <v>22403</v>
      </c>
      <c r="W197" s="72">
        <v>0</v>
      </c>
      <c r="X197" s="72">
        <v>0</v>
      </c>
      <c r="Y197" s="213"/>
    </row>
    <row r="198" spans="1:25">
      <c r="A198" s="31">
        <v>173</v>
      </c>
      <c r="B198" s="145" t="s">
        <v>167</v>
      </c>
      <c r="C198" s="72">
        <f t="shared" si="21"/>
        <v>12514169</v>
      </c>
      <c r="D198" s="72">
        <v>3162060</v>
      </c>
      <c r="E198" s="72">
        <v>751995</v>
      </c>
      <c r="F198" s="72">
        <v>0</v>
      </c>
      <c r="G198" s="72">
        <v>1119944</v>
      </c>
      <c r="H198" s="72">
        <v>1124543</v>
      </c>
      <c r="I198" s="72">
        <v>2639778</v>
      </c>
      <c r="J198" s="82">
        <v>0</v>
      </c>
      <c r="K198" s="72">
        <v>0</v>
      </c>
      <c r="L198" s="72">
        <v>1314.6</v>
      </c>
      <c r="M198" s="72">
        <v>2932092</v>
      </c>
      <c r="N198" s="72">
        <v>0</v>
      </c>
      <c r="O198" s="72">
        <v>0</v>
      </c>
      <c r="P198" s="72">
        <v>0</v>
      </c>
      <c r="Q198" s="72">
        <v>0</v>
      </c>
      <c r="R198" s="72">
        <v>0</v>
      </c>
      <c r="S198" s="72">
        <v>0</v>
      </c>
      <c r="T198" s="72">
        <v>2151.6999999999998</v>
      </c>
      <c r="U198" s="72">
        <v>750622</v>
      </c>
      <c r="V198" s="72">
        <v>33135</v>
      </c>
      <c r="W198" s="72">
        <v>0</v>
      </c>
      <c r="X198" s="72">
        <v>0</v>
      </c>
      <c r="Y198" s="213"/>
    </row>
    <row r="199" spans="1:25">
      <c r="A199" s="31">
        <v>174</v>
      </c>
      <c r="B199" s="145" t="s">
        <v>168</v>
      </c>
      <c r="C199" s="72">
        <f t="shared" si="21"/>
        <v>5656859</v>
      </c>
      <c r="D199" s="72">
        <v>1540440</v>
      </c>
      <c r="E199" s="72">
        <v>265140</v>
      </c>
      <c r="F199" s="72">
        <v>0</v>
      </c>
      <c r="G199" s="72">
        <v>397090</v>
      </c>
      <c r="H199" s="72">
        <v>547836</v>
      </c>
      <c r="I199" s="72">
        <v>892521</v>
      </c>
      <c r="J199" s="82">
        <v>0</v>
      </c>
      <c r="K199" s="72">
        <v>0</v>
      </c>
      <c r="L199" s="72">
        <v>401.8</v>
      </c>
      <c r="M199" s="72">
        <v>1232352</v>
      </c>
      <c r="N199" s="72">
        <v>0</v>
      </c>
      <c r="O199" s="72">
        <v>0</v>
      </c>
      <c r="P199" s="72">
        <v>0</v>
      </c>
      <c r="Q199" s="72">
        <v>0</v>
      </c>
      <c r="R199" s="72">
        <v>0</v>
      </c>
      <c r="S199" s="72">
        <v>0</v>
      </c>
      <c r="T199" s="72">
        <v>951.6</v>
      </c>
      <c r="U199" s="72">
        <v>770277</v>
      </c>
      <c r="V199" s="72">
        <v>11203</v>
      </c>
      <c r="W199" s="72">
        <v>0</v>
      </c>
      <c r="X199" s="72">
        <v>0</v>
      </c>
      <c r="Y199" s="213"/>
    </row>
    <row r="200" spans="1:25">
      <c r="A200" s="31">
        <v>175</v>
      </c>
      <c r="B200" s="145" t="s">
        <v>169</v>
      </c>
      <c r="C200" s="72">
        <f t="shared" si="21"/>
        <v>5305012</v>
      </c>
      <c r="D200" s="72">
        <v>1554052</v>
      </c>
      <c r="E200" s="72">
        <v>267480</v>
      </c>
      <c r="F200" s="72">
        <v>0</v>
      </c>
      <c r="G200" s="72">
        <v>400600</v>
      </c>
      <c r="H200" s="72">
        <v>552677</v>
      </c>
      <c r="I200" s="72">
        <v>900408</v>
      </c>
      <c r="J200" s="82">
        <v>0</v>
      </c>
      <c r="K200" s="72">
        <v>0</v>
      </c>
      <c r="L200" s="72">
        <v>405.1</v>
      </c>
      <c r="M200" s="72">
        <v>1243242</v>
      </c>
      <c r="N200" s="72">
        <v>0</v>
      </c>
      <c r="O200" s="72">
        <v>0</v>
      </c>
      <c r="P200" s="72">
        <v>0</v>
      </c>
      <c r="Q200" s="72">
        <v>0</v>
      </c>
      <c r="R200" s="72">
        <v>0</v>
      </c>
      <c r="S200" s="72">
        <v>0</v>
      </c>
      <c r="T200" s="72">
        <v>955.6</v>
      </c>
      <c r="U200" s="72">
        <v>375251</v>
      </c>
      <c r="V200" s="72">
        <v>11302</v>
      </c>
      <c r="W200" s="72">
        <v>0</v>
      </c>
      <c r="X200" s="72">
        <v>0</v>
      </c>
      <c r="Y200" s="213"/>
    </row>
    <row r="201" spans="1:25">
      <c r="A201" s="31">
        <v>176</v>
      </c>
      <c r="B201" s="145" t="s">
        <v>170</v>
      </c>
      <c r="C201" s="72">
        <f t="shared" si="21"/>
        <v>5357777</v>
      </c>
      <c r="D201" s="72">
        <v>1569645</v>
      </c>
      <c r="E201" s="72">
        <v>270160</v>
      </c>
      <c r="F201" s="72">
        <v>0</v>
      </c>
      <c r="G201" s="72">
        <v>404610</v>
      </c>
      <c r="H201" s="72">
        <v>558222</v>
      </c>
      <c r="I201" s="72">
        <v>909442</v>
      </c>
      <c r="J201" s="82">
        <v>0</v>
      </c>
      <c r="K201" s="72">
        <v>0</v>
      </c>
      <c r="L201" s="72">
        <v>392.7</v>
      </c>
      <c r="M201" s="72">
        <v>1255716</v>
      </c>
      <c r="N201" s="72">
        <v>0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940.8</v>
      </c>
      <c r="U201" s="72">
        <v>378567</v>
      </c>
      <c r="V201" s="72">
        <v>11415</v>
      </c>
      <c r="W201" s="72">
        <v>0</v>
      </c>
      <c r="X201" s="72">
        <v>0</v>
      </c>
      <c r="Y201" s="213"/>
    </row>
    <row r="202" spans="1:25">
      <c r="A202" s="31">
        <v>177</v>
      </c>
      <c r="B202" s="145" t="s">
        <v>171</v>
      </c>
      <c r="C202" s="72">
        <f t="shared" si="21"/>
        <v>12987827</v>
      </c>
      <c r="D202" s="72">
        <v>4496827</v>
      </c>
      <c r="E202" s="72">
        <v>680230</v>
      </c>
      <c r="F202" s="72">
        <v>894200</v>
      </c>
      <c r="G202" s="72">
        <v>1018750</v>
      </c>
      <c r="H202" s="72">
        <v>1599235</v>
      </c>
      <c r="I202" s="72">
        <v>2289811</v>
      </c>
      <c r="J202" s="82">
        <v>0</v>
      </c>
      <c r="K202" s="72">
        <v>0</v>
      </c>
      <c r="L202" s="72">
        <v>688.1</v>
      </c>
      <c r="M202" s="72">
        <v>1980032</v>
      </c>
      <c r="N202" s="72">
        <v>0</v>
      </c>
      <c r="O202" s="72">
        <v>0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28742</v>
      </c>
      <c r="W202" s="72">
        <v>0</v>
      </c>
      <c r="X202" s="72">
        <v>0</v>
      </c>
      <c r="Y202" s="213"/>
    </row>
    <row r="203" spans="1:25">
      <c r="A203" s="31">
        <v>178</v>
      </c>
      <c r="B203" s="145" t="s">
        <v>279</v>
      </c>
      <c r="C203" s="72">
        <f t="shared" si="21"/>
        <v>7405187</v>
      </c>
      <c r="D203" s="72">
        <v>1367685</v>
      </c>
      <c r="E203" s="72">
        <v>325260</v>
      </c>
      <c r="F203" s="72">
        <v>375989</v>
      </c>
      <c r="G203" s="72">
        <v>484409</v>
      </c>
      <c r="H203" s="72">
        <v>486398</v>
      </c>
      <c r="I203" s="72">
        <v>1486962</v>
      </c>
      <c r="J203" s="82">
        <v>0</v>
      </c>
      <c r="K203" s="72">
        <v>0</v>
      </c>
      <c r="L203" s="72">
        <v>855.3</v>
      </c>
      <c r="M203" s="72">
        <v>1453227</v>
      </c>
      <c r="N203" s="72">
        <v>0</v>
      </c>
      <c r="O203" s="72">
        <v>0</v>
      </c>
      <c r="P203" s="72">
        <v>1041.3</v>
      </c>
      <c r="Q203" s="72">
        <v>1408466</v>
      </c>
      <c r="R203" s="72">
        <v>0</v>
      </c>
      <c r="S203" s="72">
        <v>0</v>
      </c>
      <c r="T203" s="72">
        <v>0</v>
      </c>
      <c r="U203" s="72">
        <v>0</v>
      </c>
      <c r="V203" s="72">
        <v>16791</v>
      </c>
      <c r="W203" s="72">
        <v>0</v>
      </c>
      <c r="X203" s="72">
        <v>0</v>
      </c>
      <c r="Y203" s="213"/>
    </row>
    <row r="204" spans="1:25">
      <c r="A204" s="31">
        <v>179</v>
      </c>
      <c r="B204" s="145" t="s">
        <v>280</v>
      </c>
      <c r="C204" s="72">
        <f t="shared" si="21"/>
        <v>20242709</v>
      </c>
      <c r="D204" s="72">
        <v>4515266</v>
      </c>
      <c r="E204" s="72">
        <v>837060</v>
      </c>
      <c r="F204" s="72">
        <v>1100370</v>
      </c>
      <c r="G204" s="72">
        <v>1253630</v>
      </c>
      <c r="H204" s="72">
        <v>1605792</v>
      </c>
      <c r="I204" s="72">
        <v>2817738</v>
      </c>
      <c r="J204" s="82">
        <v>0</v>
      </c>
      <c r="K204" s="72">
        <v>0</v>
      </c>
      <c r="L204" s="72">
        <v>1300.4000000000001</v>
      </c>
      <c r="M204" s="72">
        <v>3890601</v>
      </c>
      <c r="N204" s="72">
        <v>0</v>
      </c>
      <c r="O204" s="72">
        <v>0</v>
      </c>
      <c r="P204" s="72">
        <v>1712</v>
      </c>
      <c r="Q204" s="72">
        <v>4186883</v>
      </c>
      <c r="R204" s="72">
        <v>0</v>
      </c>
      <c r="S204" s="72">
        <v>0</v>
      </c>
      <c r="T204" s="72">
        <v>0</v>
      </c>
      <c r="U204" s="72">
        <v>0</v>
      </c>
      <c r="V204" s="72">
        <v>35369</v>
      </c>
      <c r="W204" s="72">
        <v>0</v>
      </c>
      <c r="X204" s="72">
        <v>0</v>
      </c>
      <c r="Y204" s="213"/>
    </row>
    <row r="205" spans="1:25">
      <c r="A205" s="31">
        <v>180</v>
      </c>
      <c r="B205" s="145" t="s">
        <v>172</v>
      </c>
      <c r="C205" s="72">
        <f t="shared" si="21"/>
        <v>13318598</v>
      </c>
      <c r="D205" s="72">
        <v>3899115</v>
      </c>
      <c r="E205" s="72">
        <v>671120</v>
      </c>
      <c r="F205" s="72">
        <v>0</v>
      </c>
      <c r="G205" s="72">
        <v>1005100</v>
      </c>
      <c r="H205" s="72">
        <v>1386667</v>
      </c>
      <c r="I205" s="72">
        <v>2259123</v>
      </c>
      <c r="J205" s="82">
        <v>0</v>
      </c>
      <c r="K205" s="72">
        <v>0</v>
      </c>
      <c r="L205" s="72">
        <v>772.1</v>
      </c>
      <c r="M205" s="72">
        <v>3119292</v>
      </c>
      <c r="N205" s="72">
        <v>0</v>
      </c>
      <c r="O205" s="72">
        <v>0</v>
      </c>
      <c r="P205" s="72">
        <v>0</v>
      </c>
      <c r="Q205" s="72">
        <v>0</v>
      </c>
      <c r="R205" s="72">
        <v>0</v>
      </c>
      <c r="S205" s="72">
        <v>0</v>
      </c>
      <c r="T205" s="72">
        <v>1648.9</v>
      </c>
      <c r="U205" s="72">
        <v>949824</v>
      </c>
      <c r="V205" s="72">
        <v>28357</v>
      </c>
      <c r="W205" s="72">
        <v>0</v>
      </c>
      <c r="X205" s="72">
        <v>0</v>
      </c>
      <c r="Y205" s="213"/>
    </row>
    <row r="206" spans="1:25">
      <c r="A206" s="31">
        <v>181</v>
      </c>
      <c r="B206" s="145" t="s">
        <v>281</v>
      </c>
      <c r="C206" s="72">
        <f t="shared" si="21"/>
        <v>9431993</v>
      </c>
      <c r="D206" s="72">
        <v>2504576</v>
      </c>
      <c r="E206" s="72">
        <v>457220</v>
      </c>
      <c r="F206" s="72">
        <v>601040</v>
      </c>
      <c r="G206" s="72">
        <v>684760</v>
      </c>
      <c r="H206" s="72">
        <v>890718</v>
      </c>
      <c r="I206" s="72">
        <v>1539112</v>
      </c>
      <c r="J206" s="82">
        <v>0</v>
      </c>
      <c r="K206" s="72">
        <v>0</v>
      </c>
      <c r="L206" s="72">
        <v>578.6</v>
      </c>
      <c r="M206" s="72">
        <v>2125134</v>
      </c>
      <c r="N206" s="72">
        <v>0</v>
      </c>
      <c r="O206" s="72">
        <v>0</v>
      </c>
      <c r="P206" s="72">
        <v>0</v>
      </c>
      <c r="Q206" s="72">
        <v>0</v>
      </c>
      <c r="R206" s="72">
        <v>0</v>
      </c>
      <c r="S206" s="72">
        <v>0</v>
      </c>
      <c r="T206" s="72">
        <v>1427.5</v>
      </c>
      <c r="U206" s="72">
        <v>610114</v>
      </c>
      <c r="V206" s="72">
        <v>19319</v>
      </c>
      <c r="W206" s="72">
        <v>0</v>
      </c>
      <c r="X206" s="72">
        <v>0</v>
      </c>
      <c r="Y206" s="213"/>
    </row>
    <row r="207" spans="1:25">
      <c r="A207" s="31">
        <v>182</v>
      </c>
      <c r="B207" s="145" t="s">
        <v>282</v>
      </c>
      <c r="C207" s="72">
        <f t="shared" si="21"/>
        <v>9959439</v>
      </c>
      <c r="D207" s="72">
        <v>2817045</v>
      </c>
      <c r="E207" s="72">
        <v>516800</v>
      </c>
      <c r="F207" s="72">
        <v>0</v>
      </c>
      <c r="G207" s="72">
        <v>773989</v>
      </c>
      <c r="H207" s="72">
        <v>1001843</v>
      </c>
      <c r="I207" s="72">
        <v>1739657</v>
      </c>
      <c r="J207" s="82">
        <v>0</v>
      </c>
      <c r="K207" s="72">
        <v>0</v>
      </c>
      <c r="L207" s="72">
        <v>609.79999999999995</v>
      </c>
      <c r="M207" s="72">
        <v>2402037</v>
      </c>
      <c r="N207" s="72">
        <v>0</v>
      </c>
      <c r="O207" s="72">
        <v>0</v>
      </c>
      <c r="P207" s="72">
        <v>0</v>
      </c>
      <c r="Q207" s="72">
        <v>0</v>
      </c>
      <c r="R207" s="72">
        <v>0</v>
      </c>
      <c r="S207" s="72">
        <v>0</v>
      </c>
      <c r="T207" s="72">
        <v>1465.4</v>
      </c>
      <c r="U207" s="72">
        <v>686232</v>
      </c>
      <c r="V207" s="72">
        <v>21836</v>
      </c>
      <c r="W207" s="72">
        <v>0</v>
      </c>
      <c r="X207" s="72">
        <v>0</v>
      </c>
      <c r="Y207" s="213"/>
    </row>
    <row r="208" spans="1:25">
      <c r="A208" s="31">
        <v>183</v>
      </c>
      <c r="B208" s="145" t="s">
        <v>283</v>
      </c>
      <c r="C208" s="72">
        <f t="shared" si="21"/>
        <v>6799823</v>
      </c>
      <c r="D208" s="72">
        <v>1943865</v>
      </c>
      <c r="E208" s="72">
        <v>334580</v>
      </c>
      <c r="F208" s="72">
        <v>0</v>
      </c>
      <c r="G208" s="72">
        <v>501080</v>
      </c>
      <c r="H208" s="72">
        <v>691309</v>
      </c>
      <c r="I208" s="72">
        <v>1126263</v>
      </c>
      <c r="J208" s="82">
        <v>0</v>
      </c>
      <c r="K208" s="72">
        <v>0</v>
      </c>
      <c r="L208" s="72">
        <v>393.6</v>
      </c>
      <c r="M208" s="72">
        <v>1555092</v>
      </c>
      <c r="N208" s="72">
        <v>0</v>
      </c>
      <c r="O208" s="72">
        <v>0</v>
      </c>
      <c r="P208" s="72">
        <v>0</v>
      </c>
      <c r="Q208" s="72">
        <v>0</v>
      </c>
      <c r="R208" s="72">
        <v>0</v>
      </c>
      <c r="S208" s="72">
        <v>0</v>
      </c>
      <c r="T208" s="72">
        <v>1177.3</v>
      </c>
      <c r="U208" s="72">
        <v>473525</v>
      </c>
      <c r="V208" s="72">
        <v>14137</v>
      </c>
      <c r="W208" s="72">
        <v>159972</v>
      </c>
      <c r="X208" s="72">
        <v>0</v>
      </c>
      <c r="Y208" s="213"/>
    </row>
    <row r="209" spans="1:25">
      <c r="A209" s="31">
        <v>184</v>
      </c>
      <c r="B209" s="145" t="s">
        <v>284</v>
      </c>
      <c r="C209" s="72">
        <f t="shared" si="21"/>
        <v>5721239</v>
      </c>
      <c r="D209" s="72">
        <v>1570882</v>
      </c>
      <c r="E209" s="72">
        <v>270380</v>
      </c>
      <c r="F209" s="72">
        <v>355430</v>
      </c>
      <c r="G209" s="72">
        <v>404930</v>
      </c>
      <c r="H209" s="72">
        <v>558662</v>
      </c>
      <c r="I209" s="72">
        <v>910159</v>
      </c>
      <c r="J209" s="82">
        <v>0</v>
      </c>
      <c r="K209" s="72">
        <v>0</v>
      </c>
      <c r="L209" s="72">
        <v>399.7</v>
      </c>
      <c r="M209" s="72">
        <v>1256706</v>
      </c>
      <c r="N209" s="72">
        <v>0</v>
      </c>
      <c r="O209" s="72">
        <v>0</v>
      </c>
      <c r="P209" s="72">
        <v>0</v>
      </c>
      <c r="Q209" s="72">
        <v>0</v>
      </c>
      <c r="R209" s="72">
        <v>0</v>
      </c>
      <c r="S209" s="72">
        <v>0</v>
      </c>
      <c r="T209" s="72">
        <v>949.2</v>
      </c>
      <c r="U209" s="72">
        <v>382666</v>
      </c>
      <c r="V209" s="72">
        <v>11424</v>
      </c>
      <c r="W209" s="72">
        <v>0</v>
      </c>
      <c r="X209" s="72">
        <v>0</v>
      </c>
      <c r="Y209" s="213"/>
    </row>
    <row r="210" spans="1:25">
      <c r="A210" s="31">
        <v>185</v>
      </c>
      <c r="B210" s="145" t="s">
        <v>173</v>
      </c>
      <c r="C210" s="72">
        <f t="shared" si="21"/>
        <v>13222524</v>
      </c>
      <c r="D210" s="72">
        <v>3842561</v>
      </c>
      <c r="E210" s="72">
        <v>670580</v>
      </c>
      <c r="F210" s="72">
        <v>0</v>
      </c>
      <c r="G210" s="72">
        <v>1004300</v>
      </c>
      <c r="H210" s="72">
        <v>1366554</v>
      </c>
      <c r="I210" s="72">
        <v>2257331</v>
      </c>
      <c r="J210" s="82">
        <v>0</v>
      </c>
      <c r="K210" s="72">
        <v>0</v>
      </c>
      <c r="L210" s="72">
        <v>967.1</v>
      </c>
      <c r="M210" s="72">
        <v>3116817</v>
      </c>
      <c r="N210" s="72">
        <v>0</v>
      </c>
      <c r="O210" s="72">
        <v>0</v>
      </c>
      <c r="P210" s="72">
        <v>0</v>
      </c>
      <c r="Q210" s="72">
        <v>0</v>
      </c>
      <c r="R210" s="72">
        <v>0</v>
      </c>
      <c r="S210" s="72">
        <v>0</v>
      </c>
      <c r="T210" s="72">
        <v>1845.5</v>
      </c>
      <c r="U210" s="72">
        <v>936047</v>
      </c>
      <c r="V210" s="72">
        <v>28334</v>
      </c>
      <c r="W210" s="72">
        <v>0</v>
      </c>
      <c r="X210" s="72">
        <v>0</v>
      </c>
      <c r="Y210" s="213"/>
    </row>
    <row r="211" spans="1:25">
      <c r="A211" s="31">
        <v>186</v>
      </c>
      <c r="B211" s="145" t="s">
        <v>174</v>
      </c>
      <c r="C211" s="72">
        <f t="shared" si="21"/>
        <v>14118853</v>
      </c>
      <c r="D211" s="72">
        <v>3792071</v>
      </c>
      <c r="E211" s="72">
        <v>678630</v>
      </c>
      <c r="F211" s="72">
        <v>892100</v>
      </c>
      <c r="G211" s="72">
        <v>1016360</v>
      </c>
      <c r="H211" s="72">
        <v>1348598</v>
      </c>
      <c r="I211" s="72">
        <v>2284433</v>
      </c>
      <c r="J211" s="82">
        <v>0</v>
      </c>
      <c r="K211" s="72">
        <v>0</v>
      </c>
      <c r="L211" s="72">
        <v>930.9</v>
      </c>
      <c r="M211" s="72">
        <v>3154239</v>
      </c>
      <c r="N211" s="72">
        <v>0</v>
      </c>
      <c r="O211" s="72">
        <v>0</v>
      </c>
      <c r="P211" s="72">
        <v>0</v>
      </c>
      <c r="Q211" s="72">
        <v>0</v>
      </c>
      <c r="R211" s="72">
        <v>0</v>
      </c>
      <c r="S211" s="72">
        <v>0</v>
      </c>
      <c r="T211" s="72">
        <v>1810.7</v>
      </c>
      <c r="U211" s="72">
        <v>923748</v>
      </c>
      <c r="V211" s="72">
        <v>28674</v>
      </c>
      <c r="W211" s="72">
        <v>0</v>
      </c>
      <c r="X211" s="72">
        <v>0</v>
      </c>
      <c r="Y211" s="213"/>
    </row>
    <row r="212" spans="1:25">
      <c r="A212" s="31">
        <v>187</v>
      </c>
      <c r="B212" s="145" t="s">
        <v>175</v>
      </c>
      <c r="C212" s="72">
        <f t="shared" si="21"/>
        <v>5393003</v>
      </c>
      <c r="D212" s="72">
        <v>0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82">
        <v>0</v>
      </c>
      <c r="K212" s="72">
        <v>0</v>
      </c>
      <c r="L212" s="72">
        <v>435.8</v>
      </c>
      <c r="M212" s="72">
        <v>963700</v>
      </c>
      <c r="N212" s="72">
        <v>0</v>
      </c>
      <c r="O212" s="72">
        <v>0</v>
      </c>
      <c r="P212" s="72">
        <v>0</v>
      </c>
      <c r="Q212" s="72">
        <v>0</v>
      </c>
      <c r="R212" s="72">
        <v>0</v>
      </c>
      <c r="S212" s="72">
        <v>0</v>
      </c>
      <c r="T212" s="72">
        <v>2391.3000000000002</v>
      </c>
      <c r="U212" s="72">
        <v>4396770</v>
      </c>
      <c r="V212" s="72">
        <v>32533</v>
      </c>
      <c r="W212" s="72">
        <v>0</v>
      </c>
      <c r="X212" s="72">
        <v>0</v>
      </c>
      <c r="Y212" s="213"/>
    </row>
    <row r="213" spans="1:25">
      <c r="A213" s="31">
        <v>188</v>
      </c>
      <c r="B213" s="145" t="s">
        <v>176</v>
      </c>
      <c r="C213" s="72">
        <f t="shared" si="21"/>
        <v>5409730</v>
      </c>
      <c r="D213" s="72">
        <v>0</v>
      </c>
      <c r="E213" s="72">
        <v>0</v>
      </c>
      <c r="F213" s="72">
        <v>0</v>
      </c>
      <c r="G213" s="72">
        <v>0</v>
      </c>
      <c r="H213" s="72">
        <v>0</v>
      </c>
      <c r="I213" s="72">
        <v>0</v>
      </c>
      <c r="J213" s="82">
        <v>0</v>
      </c>
      <c r="K213" s="72">
        <v>0</v>
      </c>
      <c r="L213" s="72">
        <v>382.4</v>
      </c>
      <c r="M213" s="72">
        <v>968049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2">
        <v>0</v>
      </c>
      <c r="T213" s="72">
        <v>2239.9</v>
      </c>
      <c r="U213" s="72">
        <v>4416615</v>
      </c>
      <c r="V213" s="72">
        <v>25066</v>
      </c>
      <c r="W213" s="72">
        <v>0</v>
      </c>
      <c r="X213" s="72">
        <v>0</v>
      </c>
      <c r="Y213" s="213"/>
    </row>
    <row r="214" spans="1:25">
      <c r="A214" s="31">
        <v>189</v>
      </c>
      <c r="B214" s="145" t="s">
        <v>177</v>
      </c>
      <c r="C214" s="72">
        <f t="shared" si="21"/>
        <v>4538570</v>
      </c>
      <c r="D214" s="72">
        <v>0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8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72">
        <v>0</v>
      </c>
      <c r="R214" s="72">
        <v>0</v>
      </c>
      <c r="S214" s="72">
        <v>0</v>
      </c>
      <c r="T214" s="72">
        <v>2359.9</v>
      </c>
      <c r="U214" s="72">
        <v>4400077</v>
      </c>
      <c r="V214" s="72">
        <v>29677</v>
      </c>
      <c r="W214" s="72">
        <v>108816</v>
      </c>
      <c r="X214" s="72">
        <v>0</v>
      </c>
      <c r="Y214" s="213"/>
    </row>
    <row r="215" spans="1:25">
      <c r="A215" s="31">
        <v>190</v>
      </c>
      <c r="B215" s="145" t="s">
        <v>178</v>
      </c>
      <c r="C215" s="72">
        <f t="shared" ref="C215:C246" si="22">D215+E215+F215+G215+H215+I215+K215+M215+O215+Q215+S215+U215+V215+W215+X215</f>
        <v>13958484</v>
      </c>
      <c r="D215" s="72">
        <v>4374562</v>
      </c>
      <c r="E215" s="72">
        <v>788180</v>
      </c>
      <c r="F215" s="72">
        <v>1036110</v>
      </c>
      <c r="G215" s="72">
        <v>1180420</v>
      </c>
      <c r="H215" s="72">
        <v>1555753</v>
      </c>
      <c r="I215" s="72">
        <v>2653186</v>
      </c>
      <c r="J215" s="82">
        <v>0</v>
      </c>
      <c r="K215" s="72">
        <v>0</v>
      </c>
      <c r="L215" s="72">
        <v>913.4</v>
      </c>
      <c r="M215" s="72">
        <v>1271327</v>
      </c>
      <c r="N215" s="72">
        <v>0</v>
      </c>
      <c r="O215" s="72">
        <v>0</v>
      </c>
      <c r="P215" s="72">
        <v>0</v>
      </c>
      <c r="Q215" s="72">
        <v>0</v>
      </c>
      <c r="R215" s="72">
        <v>0</v>
      </c>
      <c r="S215" s="72">
        <v>0</v>
      </c>
      <c r="T215" s="72">
        <v>1923.4</v>
      </c>
      <c r="U215" s="72">
        <v>1065643</v>
      </c>
      <c r="V215" s="72">
        <v>33303</v>
      </c>
      <c r="W215" s="72">
        <v>0</v>
      </c>
      <c r="X215" s="72">
        <v>0</v>
      </c>
      <c r="Y215" s="213"/>
    </row>
    <row r="216" spans="1:25">
      <c r="A216" s="31">
        <v>191</v>
      </c>
      <c r="B216" s="145" t="s">
        <v>179</v>
      </c>
      <c r="C216" s="72">
        <f t="shared" si="22"/>
        <v>9977566</v>
      </c>
      <c r="D216" s="72">
        <v>3169237</v>
      </c>
      <c r="E216" s="72">
        <v>552330</v>
      </c>
      <c r="F216" s="72">
        <v>726060</v>
      </c>
      <c r="G216" s="72">
        <v>827190</v>
      </c>
      <c r="H216" s="72">
        <v>1127096</v>
      </c>
      <c r="I216" s="72">
        <v>1859252</v>
      </c>
      <c r="J216" s="82">
        <v>0</v>
      </c>
      <c r="K216" s="72">
        <v>0</v>
      </c>
      <c r="L216" s="72">
        <v>657</v>
      </c>
      <c r="M216" s="72">
        <v>921038</v>
      </c>
      <c r="N216" s="72">
        <v>0</v>
      </c>
      <c r="O216" s="72">
        <v>0</v>
      </c>
      <c r="P216" s="72">
        <v>0</v>
      </c>
      <c r="Q216" s="72">
        <v>0</v>
      </c>
      <c r="R216" s="72">
        <v>0</v>
      </c>
      <c r="S216" s="72">
        <v>0</v>
      </c>
      <c r="T216" s="72">
        <v>1631.2</v>
      </c>
      <c r="U216" s="72">
        <v>772026</v>
      </c>
      <c r="V216" s="72">
        <v>23337</v>
      </c>
      <c r="W216" s="72">
        <v>0</v>
      </c>
      <c r="X216" s="72">
        <v>0</v>
      </c>
      <c r="Y216" s="213"/>
    </row>
    <row r="217" spans="1:25">
      <c r="A217" s="31">
        <v>192</v>
      </c>
      <c r="B217" s="145" t="s">
        <v>180</v>
      </c>
      <c r="C217" s="72">
        <f t="shared" si="22"/>
        <v>12450147</v>
      </c>
      <c r="D217" s="72">
        <v>3169732</v>
      </c>
      <c r="E217" s="72">
        <v>549490</v>
      </c>
      <c r="F217" s="72">
        <v>722340</v>
      </c>
      <c r="G217" s="72">
        <v>822950</v>
      </c>
      <c r="H217" s="72">
        <v>1127272</v>
      </c>
      <c r="I217" s="72">
        <v>1849716</v>
      </c>
      <c r="J217" s="82">
        <v>0</v>
      </c>
      <c r="K217" s="72">
        <v>0</v>
      </c>
      <c r="L217" s="72">
        <v>596.79999999999995</v>
      </c>
      <c r="M217" s="72">
        <v>921181</v>
      </c>
      <c r="N217" s="72">
        <v>0</v>
      </c>
      <c r="O217" s="72">
        <v>0</v>
      </c>
      <c r="P217" s="72">
        <v>1041.3</v>
      </c>
      <c r="Q217" s="72">
        <v>3264248</v>
      </c>
      <c r="R217" s="72">
        <v>0</v>
      </c>
      <c r="S217" s="72">
        <v>0</v>
      </c>
      <c r="T217" s="72">
        <v>0</v>
      </c>
      <c r="U217" s="72">
        <v>0</v>
      </c>
      <c r="V217" s="72">
        <v>23218</v>
      </c>
      <c r="W217" s="72">
        <v>0</v>
      </c>
      <c r="X217" s="72">
        <v>0</v>
      </c>
      <c r="Y217" s="213"/>
    </row>
    <row r="218" spans="1:25">
      <c r="A218" s="31">
        <v>193</v>
      </c>
      <c r="B218" s="145" t="s">
        <v>181</v>
      </c>
      <c r="C218" s="72">
        <f t="shared" si="22"/>
        <v>10357820</v>
      </c>
      <c r="D218" s="72">
        <v>3222202</v>
      </c>
      <c r="E218" s="72">
        <v>554410</v>
      </c>
      <c r="F218" s="72">
        <v>728810</v>
      </c>
      <c r="G218" s="72">
        <v>830320</v>
      </c>
      <c r="H218" s="72">
        <v>1145932</v>
      </c>
      <c r="I218" s="72">
        <v>1866279</v>
      </c>
      <c r="J218" s="82">
        <v>0</v>
      </c>
      <c r="K218" s="72">
        <v>0</v>
      </c>
      <c r="L218" s="72">
        <v>594.6</v>
      </c>
      <c r="M218" s="72">
        <v>936430</v>
      </c>
      <c r="N218" s="72">
        <v>0</v>
      </c>
      <c r="O218" s="72">
        <v>0</v>
      </c>
      <c r="P218" s="72">
        <v>0</v>
      </c>
      <c r="Q218" s="72">
        <v>0</v>
      </c>
      <c r="R218" s="72">
        <v>0</v>
      </c>
      <c r="S218" s="72">
        <v>0</v>
      </c>
      <c r="T218" s="72">
        <v>1712</v>
      </c>
      <c r="U218" s="72">
        <v>784928</v>
      </c>
      <c r="V218" s="72">
        <v>23426</v>
      </c>
      <c r="W218" s="72">
        <v>265083</v>
      </c>
      <c r="X218" s="72">
        <v>0</v>
      </c>
      <c r="Y218" s="213"/>
    </row>
    <row r="219" spans="1:25">
      <c r="A219" s="31">
        <v>194</v>
      </c>
      <c r="B219" s="145" t="s">
        <v>182</v>
      </c>
      <c r="C219" s="72">
        <f t="shared" si="22"/>
        <v>10095371</v>
      </c>
      <c r="D219" s="72">
        <v>3222945</v>
      </c>
      <c r="E219" s="72">
        <v>554580</v>
      </c>
      <c r="F219" s="72">
        <v>729030</v>
      </c>
      <c r="G219" s="72">
        <v>830580</v>
      </c>
      <c r="H219" s="72">
        <v>1146196</v>
      </c>
      <c r="I219" s="72">
        <v>1866852</v>
      </c>
      <c r="J219" s="82">
        <v>0</v>
      </c>
      <c r="K219" s="72">
        <v>0</v>
      </c>
      <c r="L219" s="72">
        <v>673.1</v>
      </c>
      <c r="M219" s="72">
        <v>936646</v>
      </c>
      <c r="N219" s="72">
        <v>0</v>
      </c>
      <c r="O219" s="72">
        <v>0</v>
      </c>
      <c r="P219" s="72">
        <v>0</v>
      </c>
      <c r="Q219" s="72">
        <v>0</v>
      </c>
      <c r="R219" s="72">
        <v>0</v>
      </c>
      <c r="S219" s="72">
        <v>0</v>
      </c>
      <c r="T219" s="72">
        <v>1651.1</v>
      </c>
      <c r="U219" s="72">
        <v>785109</v>
      </c>
      <c r="V219" s="72">
        <v>23433</v>
      </c>
      <c r="W219" s="72">
        <v>0</v>
      </c>
      <c r="X219" s="72">
        <v>0</v>
      </c>
      <c r="Y219" s="213"/>
    </row>
    <row r="220" spans="1:25">
      <c r="A220" s="31">
        <v>195</v>
      </c>
      <c r="B220" s="145" t="s">
        <v>183</v>
      </c>
      <c r="C220" s="72">
        <f t="shared" si="22"/>
        <v>8519946</v>
      </c>
      <c r="D220" s="72">
        <v>1825188</v>
      </c>
      <c r="E220" s="72">
        <v>434063</v>
      </c>
      <c r="F220" s="72">
        <v>501760</v>
      </c>
      <c r="G220" s="72">
        <v>646448</v>
      </c>
      <c r="H220" s="72">
        <v>649103</v>
      </c>
      <c r="I220" s="72">
        <v>1751702</v>
      </c>
      <c r="J220" s="82">
        <v>0</v>
      </c>
      <c r="K220" s="72">
        <v>0</v>
      </c>
      <c r="L220" s="72">
        <v>850.4</v>
      </c>
      <c r="M220" s="72">
        <v>530433</v>
      </c>
      <c r="N220" s="72">
        <v>0</v>
      </c>
      <c r="O220" s="72">
        <v>0</v>
      </c>
      <c r="P220" s="72">
        <v>1384.4</v>
      </c>
      <c r="Q220" s="72">
        <v>500000</v>
      </c>
      <c r="R220" s="72">
        <v>0</v>
      </c>
      <c r="S220" s="72">
        <v>0</v>
      </c>
      <c r="T220" s="72">
        <v>1384.4</v>
      </c>
      <c r="U220" s="72">
        <v>1659262</v>
      </c>
      <c r="V220" s="72">
        <v>21987</v>
      </c>
      <c r="W220" s="72">
        <v>0</v>
      </c>
      <c r="X220" s="72">
        <v>0</v>
      </c>
      <c r="Y220" s="213"/>
    </row>
    <row r="221" spans="1:25">
      <c r="A221" s="31">
        <v>196</v>
      </c>
      <c r="B221" s="145" t="s">
        <v>184</v>
      </c>
      <c r="C221" s="72">
        <f t="shared" si="22"/>
        <v>16601148</v>
      </c>
      <c r="D221" s="72">
        <v>3995021</v>
      </c>
      <c r="E221" s="72">
        <v>688540</v>
      </c>
      <c r="F221" s="72">
        <v>905120</v>
      </c>
      <c r="G221" s="72">
        <v>1031190</v>
      </c>
      <c r="H221" s="72">
        <v>1420774</v>
      </c>
      <c r="I221" s="72">
        <v>2317774</v>
      </c>
      <c r="J221" s="82">
        <v>0</v>
      </c>
      <c r="K221" s="72">
        <v>0</v>
      </c>
      <c r="L221" s="72">
        <v>871.3</v>
      </c>
      <c r="M221" s="72">
        <v>1161025</v>
      </c>
      <c r="N221" s="72">
        <v>0</v>
      </c>
      <c r="O221" s="72">
        <v>0</v>
      </c>
      <c r="P221" s="72">
        <v>1751.7</v>
      </c>
      <c r="Q221" s="72">
        <v>1420774</v>
      </c>
      <c r="R221" s="72">
        <v>0</v>
      </c>
      <c r="S221" s="72">
        <v>0</v>
      </c>
      <c r="T221" s="72">
        <v>1751.7</v>
      </c>
      <c r="U221" s="72">
        <v>3631837</v>
      </c>
      <c r="V221" s="72">
        <v>29093</v>
      </c>
      <c r="W221" s="72">
        <v>0</v>
      </c>
      <c r="X221" s="72">
        <v>0</v>
      </c>
      <c r="Y221" s="213"/>
    </row>
    <row r="222" spans="1:25">
      <c r="A222" s="31">
        <v>197</v>
      </c>
      <c r="B222" s="145" t="s">
        <v>185</v>
      </c>
      <c r="C222" s="72">
        <f t="shared" si="22"/>
        <v>16655455</v>
      </c>
      <c r="D222" s="72">
        <v>4009871</v>
      </c>
      <c r="E222" s="72">
        <v>690070</v>
      </c>
      <c r="F222" s="72">
        <v>907140</v>
      </c>
      <c r="G222" s="72">
        <v>1033490</v>
      </c>
      <c r="H222" s="72">
        <v>1426056</v>
      </c>
      <c r="I222" s="72">
        <v>2322936</v>
      </c>
      <c r="J222" s="82">
        <v>0</v>
      </c>
      <c r="K222" s="72">
        <v>0</v>
      </c>
      <c r="L222" s="72">
        <v>878.6</v>
      </c>
      <c r="M222" s="72">
        <v>1165341</v>
      </c>
      <c r="N222" s="72">
        <v>0</v>
      </c>
      <c r="O222" s="72">
        <v>0</v>
      </c>
      <c r="P222" s="72">
        <v>1759</v>
      </c>
      <c r="Q222" s="72">
        <v>1426056</v>
      </c>
      <c r="R222" s="72">
        <v>0</v>
      </c>
      <c r="S222" s="72">
        <v>0</v>
      </c>
      <c r="T222" s="72">
        <v>1759</v>
      </c>
      <c r="U222" s="72">
        <v>3645337</v>
      </c>
      <c r="V222" s="72">
        <v>29158</v>
      </c>
      <c r="W222" s="72">
        <v>0</v>
      </c>
      <c r="X222" s="72">
        <v>0</v>
      </c>
      <c r="Y222" s="213"/>
    </row>
    <row r="223" spans="1:25">
      <c r="A223" s="31">
        <v>198</v>
      </c>
      <c r="B223" s="145" t="s">
        <v>288</v>
      </c>
      <c r="C223" s="72">
        <f t="shared" si="22"/>
        <v>8458296</v>
      </c>
      <c r="D223" s="72">
        <v>3092512</v>
      </c>
      <c r="E223" s="72">
        <v>588260</v>
      </c>
      <c r="F223" s="72">
        <v>773300</v>
      </c>
      <c r="G223" s="72">
        <v>881010</v>
      </c>
      <c r="H223" s="72">
        <v>1099809</v>
      </c>
      <c r="I223" s="72">
        <v>0</v>
      </c>
      <c r="J223" s="82">
        <v>0</v>
      </c>
      <c r="K223" s="72">
        <v>0</v>
      </c>
      <c r="L223" s="72">
        <v>807.2</v>
      </c>
      <c r="M223" s="72">
        <v>898740</v>
      </c>
      <c r="N223" s="72">
        <v>0</v>
      </c>
      <c r="O223" s="72">
        <v>0</v>
      </c>
      <c r="P223" s="72">
        <v>1808.1</v>
      </c>
      <c r="Q223" s="72">
        <v>1099809</v>
      </c>
      <c r="R223" s="72">
        <v>0</v>
      </c>
      <c r="S223" s="72">
        <v>0</v>
      </c>
      <c r="T223" s="72">
        <v>0</v>
      </c>
      <c r="U223" s="72">
        <v>0</v>
      </c>
      <c r="V223" s="72">
        <v>24856</v>
      </c>
      <c r="W223" s="72">
        <v>0</v>
      </c>
      <c r="X223" s="72">
        <v>0</v>
      </c>
      <c r="Y223" s="213"/>
    </row>
    <row r="224" spans="1:25">
      <c r="A224" s="31">
        <v>199</v>
      </c>
      <c r="B224" s="145" t="s">
        <v>186</v>
      </c>
      <c r="C224" s="72">
        <f t="shared" si="22"/>
        <v>9377330</v>
      </c>
      <c r="D224" s="72">
        <v>2497893</v>
      </c>
      <c r="E224" s="72">
        <v>429940</v>
      </c>
      <c r="F224" s="72">
        <v>565170</v>
      </c>
      <c r="G224" s="72">
        <v>643900</v>
      </c>
      <c r="H224" s="72">
        <v>888341</v>
      </c>
      <c r="I224" s="72">
        <v>1447264</v>
      </c>
      <c r="J224" s="82">
        <v>0</v>
      </c>
      <c r="K224" s="72">
        <v>0</v>
      </c>
      <c r="L224" s="72">
        <v>729.1</v>
      </c>
      <c r="M224" s="72">
        <v>1998315</v>
      </c>
      <c r="N224" s="72">
        <v>0</v>
      </c>
      <c r="O224" s="72">
        <v>0</v>
      </c>
      <c r="P224" s="72">
        <v>0</v>
      </c>
      <c r="Q224" s="72">
        <v>0</v>
      </c>
      <c r="R224" s="72">
        <v>0</v>
      </c>
      <c r="S224" s="72">
        <v>0</v>
      </c>
      <c r="T224" s="72">
        <v>1281.9000000000001</v>
      </c>
      <c r="U224" s="72">
        <v>888341</v>
      </c>
      <c r="V224" s="72">
        <v>18166</v>
      </c>
      <c r="W224" s="72">
        <v>0</v>
      </c>
      <c r="X224" s="72">
        <v>0</v>
      </c>
      <c r="Y224" s="213"/>
    </row>
    <row r="225" spans="1:25">
      <c r="A225" s="31">
        <v>200</v>
      </c>
      <c r="B225" s="145" t="s">
        <v>291</v>
      </c>
      <c r="C225" s="72">
        <f t="shared" si="22"/>
        <v>9685505</v>
      </c>
      <c r="D225" s="72">
        <v>0</v>
      </c>
      <c r="E225" s="72">
        <v>0</v>
      </c>
      <c r="F225" s="72">
        <v>0</v>
      </c>
      <c r="G225" s="72">
        <v>0</v>
      </c>
      <c r="H225" s="72">
        <v>2076171</v>
      </c>
      <c r="I225" s="72">
        <v>0</v>
      </c>
      <c r="J225" s="82">
        <v>0</v>
      </c>
      <c r="K225" s="72">
        <v>0</v>
      </c>
      <c r="L225" s="72">
        <v>1659</v>
      </c>
      <c r="M225" s="72">
        <v>4991580</v>
      </c>
      <c r="N225" s="72">
        <v>0</v>
      </c>
      <c r="O225" s="72">
        <v>0</v>
      </c>
      <c r="P225" s="72">
        <v>2417.1</v>
      </c>
      <c r="Q225" s="72">
        <v>2572376</v>
      </c>
      <c r="R225" s="72">
        <v>0</v>
      </c>
      <c r="S225" s="72">
        <v>0</v>
      </c>
      <c r="T225" s="72">
        <v>0</v>
      </c>
      <c r="U225" s="72">
        <v>0</v>
      </c>
      <c r="V225" s="72">
        <v>45378</v>
      </c>
      <c r="W225" s="72">
        <v>0</v>
      </c>
      <c r="X225" s="72">
        <v>0</v>
      </c>
      <c r="Y225" s="213"/>
    </row>
    <row r="226" spans="1:25">
      <c r="A226" s="31">
        <v>201</v>
      </c>
      <c r="B226" s="145" t="s">
        <v>292</v>
      </c>
      <c r="C226" s="72">
        <f t="shared" si="22"/>
        <v>11548491</v>
      </c>
      <c r="D226" s="72">
        <v>2830576</v>
      </c>
      <c r="E226" s="72">
        <v>439120</v>
      </c>
      <c r="F226" s="72">
        <v>577240</v>
      </c>
      <c r="G226" s="72">
        <v>657640</v>
      </c>
      <c r="H226" s="72">
        <v>1415757</v>
      </c>
      <c r="I226" s="72">
        <v>0</v>
      </c>
      <c r="J226" s="82">
        <v>0</v>
      </c>
      <c r="K226" s="72">
        <v>0</v>
      </c>
      <c r="L226" s="72">
        <v>739.9</v>
      </c>
      <c r="M226" s="72">
        <v>2040984</v>
      </c>
      <c r="N226" s="72">
        <v>0</v>
      </c>
      <c r="O226" s="72">
        <v>0</v>
      </c>
      <c r="P226" s="72">
        <v>1614.2</v>
      </c>
      <c r="Q226" s="72">
        <v>3568620</v>
      </c>
      <c r="R226" s="72">
        <v>0</v>
      </c>
      <c r="S226" s="72">
        <v>0</v>
      </c>
      <c r="T226" s="72">
        <v>0</v>
      </c>
      <c r="U226" s="72">
        <v>0</v>
      </c>
      <c r="V226" s="72">
        <v>18554</v>
      </c>
      <c r="W226" s="72">
        <v>0</v>
      </c>
      <c r="X226" s="72">
        <v>0</v>
      </c>
      <c r="Y226" s="213"/>
    </row>
    <row r="227" spans="1:25">
      <c r="A227" s="31">
        <v>202</v>
      </c>
      <c r="B227" s="145" t="s">
        <v>293</v>
      </c>
      <c r="C227" s="72">
        <f t="shared" si="22"/>
        <v>16809929</v>
      </c>
      <c r="D227" s="72">
        <v>3980542</v>
      </c>
      <c r="E227" s="72">
        <v>685130</v>
      </c>
      <c r="F227" s="72">
        <v>900640</v>
      </c>
      <c r="G227" s="72">
        <v>1026090</v>
      </c>
      <c r="H227" s="72">
        <v>1415625</v>
      </c>
      <c r="I227" s="72">
        <v>2306302</v>
      </c>
      <c r="J227" s="82">
        <v>0</v>
      </c>
      <c r="K227" s="72">
        <v>0</v>
      </c>
      <c r="L227" s="72">
        <v>795.5</v>
      </c>
      <c r="M227" s="72">
        <v>3184434</v>
      </c>
      <c r="N227" s="72">
        <v>0</v>
      </c>
      <c r="O227" s="72">
        <v>0</v>
      </c>
      <c r="P227" s="72">
        <v>1673.8</v>
      </c>
      <c r="Q227" s="72">
        <v>3282217</v>
      </c>
      <c r="R227" s="72">
        <v>0</v>
      </c>
      <c r="S227" s="72">
        <v>0</v>
      </c>
      <c r="T227" s="72">
        <v>0</v>
      </c>
      <c r="U227" s="72">
        <v>0</v>
      </c>
      <c r="V227" s="72">
        <v>28949</v>
      </c>
      <c r="W227" s="72">
        <v>0</v>
      </c>
      <c r="X227" s="72">
        <v>0</v>
      </c>
      <c r="Y227" s="213"/>
    </row>
    <row r="228" spans="1:25">
      <c r="A228" s="31">
        <v>203</v>
      </c>
      <c r="B228" s="145" t="s">
        <v>294</v>
      </c>
      <c r="C228" s="72">
        <f t="shared" si="22"/>
        <v>12097088</v>
      </c>
      <c r="D228" s="72">
        <v>2520787</v>
      </c>
      <c r="E228" s="72">
        <v>434090</v>
      </c>
      <c r="F228" s="72">
        <v>570630</v>
      </c>
      <c r="G228" s="72">
        <v>650120</v>
      </c>
      <c r="H228" s="72">
        <v>896483</v>
      </c>
      <c r="I228" s="72">
        <v>1461246</v>
      </c>
      <c r="J228" s="82">
        <v>0</v>
      </c>
      <c r="K228" s="72">
        <v>0</v>
      </c>
      <c r="L228" s="72">
        <v>944.9</v>
      </c>
      <c r="M228" s="72">
        <v>2017620</v>
      </c>
      <c r="N228" s="72">
        <v>0</v>
      </c>
      <c r="O228" s="72">
        <v>0</v>
      </c>
      <c r="P228" s="72">
        <v>1459.3</v>
      </c>
      <c r="Q228" s="72">
        <v>3527770</v>
      </c>
      <c r="R228" s="72">
        <v>0</v>
      </c>
      <c r="S228" s="72">
        <v>0</v>
      </c>
      <c r="T228" s="72">
        <v>0</v>
      </c>
      <c r="U228" s="72">
        <v>0</v>
      </c>
      <c r="V228" s="72">
        <v>18342</v>
      </c>
      <c r="W228" s="72">
        <v>0</v>
      </c>
      <c r="X228" s="72">
        <v>0</v>
      </c>
      <c r="Y228" s="213"/>
    </row>
    <row r="229" spans="1:25">
      <c r="A229" s="31">
        <v>204</v>
      </c>
      <c r="B229" s="145" t="s">
        <v>187</v>
      </c>
      <c r="C229" s="72">
        <f t="shared" si="22"/>
        <v>13480612</v>
      </c>
      <c r="D229" s="72">
        <v>3527150</v>
      </c>
      <c r="E229" s="72">
        <v>631580</v>
      </c>
      <c r="F229" s="72">
        <v>830250</v>
      </c>
      <c r="G229" s="72">
        <v>945890</v>
      </c>
      <c r="H229" s="72">
        <v>1254382</v>
      </c>
      <c r="I229" s="72">
        <v>2126048</v>
      </c>
      <c r="J229" s="82">
        <v>0</v>
      </c>
      <c r="K229" s="72">
        <v>0</v>
      </c>
      <c r="L229" s="72">
        <v>937.5</v>
      </c>
      <c r="M229" s="72">
        <v>2935548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1453.6</v>
      </c>
      <c r="U229" s="72">
        <v>1203078</v>
      </c>
      <c r="V229" s="72">
        <v>26686</v>
      </c>
      <c r="W229" s="72">
        <v>0</v>
      </c>
      <c r="X229" s="72">
        <v>0</v>
      </c>
      <c r="Y229" s="213"/>
    </row>
    <row r="230" spans="1:25">
      <c r="A230" s="31">
        <v>205</v>
      </c>
      <c r="B230" s="145" t="s">
        <v>188</v>
      </c>
      <c r="C230" s="72">
        <f t="shared" si="22"/>
        <v>6156734</v>
      </c>
      <c r="D230" s="72">
        <v>1739728</v>
      </c>
      <c r="E230" s="72">
        <v>269890</v>
      </c>
      <c r="F230" s="72">
        <v>354780</v>
      </c>
      <c r="G230" s="72">
        <v>404200</v>
      </c>
      <c r="H230" s="72">
        <v>619567</v>
      </c>
      <c r="I230" s="72">
        <v>908510</v>
      </c>
      <c r="J230" s="82">
        <v>0</v>
      </c>
      <c r="K230" s="72">
        <v>0</v>
      </c>
      <c r="L230" s="72">
        <v>398.5</v>
      </c>
      <c r="M230" s="72">
        <v>1254429</v>
      </c>
      <c r="N230" s="72">
        <v>0</v>
      </c>
      <c r="O230" s="72">
        <v>0</v>
      </c>
      <c r="P230" s="72">
        <v>0</v>
      </c>
      <c r="Q230" s="72">
        <v>0</v>
      </c>
      <c r="R230" s="72">
        <v>0</v>
      </c>
      <c r="S230" s="72">
        <v>0</v>
      </c>
      <c r="T230" s="72">
        <v>947.7</v>
      </c>
      <c r="U230" s="72">
        <v>594227</v>
      </c>
      <c r="V230" s="72">
        <v>11403</v>
      </c>
      <c r="W230" s="72">
        <v>0</v>
      </c>
      <c r="X230" s="72">
        <v>0</v>
      </c>
      <c r="Y230" s="213"/>
    </row>
    <row r="231" spans="1:25">
      <c r="A231" s="31">
        <v>206</v>
      </c>
      <c r="B231" s="145" t="s">
        <v>189</v>
      </c>
      <c r="C231" s="72">
        <f t="shared" si="22"/>
        <v>30951140</v>
      </c>
      <c r="D231" s="72">
        <v>22858</v>
      </c>
      <c r="E231" s="72">
        <v>4455330</v>
      </c>
      <c r="F231" s="72">
        <v>4854320</v>
      </c>
      <c r="G231" s="72">
        <v>8096082</v>
      </c>
      <c r="H231" s="72">
        <v>8129331</v>
      </c>
      <c r="I231" s="72">
        <v>0</v>
      </c>
      <c r="J231" s="82">
        <v>0</v>
      </c>
      <c r="K231" s="72">
        <v>0</v>
      </c>
      <c r="L231" s="72">
        <v>2339.6</v>
      </c>
      <c r="M231" s="72">
        <v>3243600</v>
      </c>
      <c r="N231" s="72">
        <v>0</v>
      </c>
      <c r="O231" s="72">
        <v>0</v>
      </c>
      <c r="P231" s="72">
        <v>5540.8</v>
      </c>
      <c r="Q231" s="72">
        <v>2000000</v>
      </c>
      <c r="R231" s="72">
        <v>0</v>
      </c>
      <c r="S231" s="72">
        <v>0</v>
      </c>
      <c r="T231" s="72">
        <v>0</v>
      </c>
      <c r="U231" s="72">
        <v>0</v>
      </c>
      <c r="V231" s="72">
        <v>149619</v>
      </c>
      <c r="W231" s="72">
        <v>0</v>
      </c>
      <c r="X231" s="72">
        <v>0</v>
      </c>
      <c r="Y231" s="213"/>
    </row>
    <row r="232" spans="1:25">
      <c r="A232" s="31">
        <v>207</v>
      </c>
      <c r="B232" s="145" t="s">
        <v>297</v>
      </c>
      <c r="C232" s="72">
        <f t="shared" si="22"/>
        <v>2096329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82">
        <v>0</v>
      </c>
      <c r="K232" s="72">
        <v>0</v>
      </c>
      <c r="L232" s="72">
        <v>660.2</v>
      </c>
      <c r="M232" s="72">
        <v>2046620</v>
      </c>
      <c r="N232" s="72">
        <v>0</v>
      </c>
      <c r="O232" s="72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72">
        <v>0</v>
      </c>
      <c r="V232" s="72">
        <v>29709</v>
      </c>
      <c r="W232" s="72">
        <v>20000</v>
      </c>
      <c r="X232" s="72">
        <v>0</v>
      </c>
      <c r="Y232" s="213"/>
    </row>
    <row r="233" spans="1:25">
      <c r="A233" s="31">
        <v>208</v>
      </c>
      <c r="B233" s="53" t="s">
        <v>296</v>
      </c>
      <c r="C233" s="72">
        <f t="shared" si="22"/>
        <v>2684294.37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8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1835.9</v>
      </c>
      <c r="Q233" s="72">
        <v>2684294.37</v>
      </c>
      <c r="R233" s="72">
        <v>0</v>
      </c>
      <c r="S233" s="72">
        <v>0</v>
      </c>
      <c r="T233" s="72">
        <v>0</v>
      </c>
      <c r="U233" s="72">
        <v>0</v>
      </c>
      <c r="V233" s="72">
        <v>0</v>
      </c>
      <c r="W233" s="72">
        <v>0</v>
      </c>
      <c r="X233" s="72">
        <v>0</v>
      </c>
      <c r="Y233" s="213"/>
    </row>
    <row r="234" spans="1:25">
      <c r="A234" s="31">
        <v>209</v>
      </c>
      <c r="B234" s="145" t="s">
        <v>190</v>
      </c>
      <c r="C234" s="72">
        <f t="shared" si="22"/>
        <v>8658110</v>
      </c>
      <c r="D234" s="72">
        <v>0</v>
      </c>
      <c r="E234" s="72">
        <v>0</v>
      </c>
      <c r="F234" s="72">
        <v>0</v>
      </c>
      <c r="G234" s="72">
        <v>0</v>
      </c>
      <c r="H234" s="72">
        <v>0</v>
      </c>
      <c r="I234" s="72">
        <v>0</v>
      </c>
      <c r="J234" s="82">
        <v>5</v>
      </c>
      <c r="K234" s="72">
        <v>8658110</v>
      </c>
      <c r="L234" s="72">
        <v>0</v>
      </c>
      <c r="M234" s="72">
        <v>0</v>
      </c>
      <c r="N234" s="72">
        <v>0</v>
      </c>
      <c r="O234" s="72">
        <v>0</v>
      </c>
      <c r="P234" s="72">
        <v>0</v>
      </c>
      <c r="Q234" s="72">
        <v>0</v>
      </c>
      <c r="R234" s="72">
        <v>0</v>
      </c>
      <c r="S234" s="72">
        <v>0</v>
      </c>
      <c r="T234" s="72">
        <v>0</v>
      </c>
      <c r="U234" s="72">
        <v>0</v>
      </c>
      <c r="V234" s="72">
        <v>0</v>
      </c>
      <c r="W234" s="72">
        <v>0</v>
      </c>
      <c r="X234" s="72">
        <v>0</v>
      </c>
      <c r="Y234" s="213"/>
    </row>
    <row r="235" spans="1:25">
      <c r="A235" s="31">
        <v>210</v>
      </c>
      <c r="B235" s="145" t="s">
        <v>191</v>
      </c>
      <c r="C235" s="72">
        <f t="shared" si="22"/>
        <v>3882700</v>
      </c>
      <c r="D235" s="72">
        <v>0</v>
      </c>
      <c r="E235" s="72">
        <v>0</v>
      </c>
      <c r="F235" s="72">
        <v>0</v>
      </c>
      <c r="G235" s="72">
        <v>0</v>
      </c>
      <c r="H235" s="72">
        <v>0</v>
      </c>
      <c r="I235" s="72">
        <v>0</v>
      </c>
      <c r="J235" s="82">
        <v>2</v>
      </c>
      <c r="K235" s="72">
        <v>3882700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72">
        <v>0</v>
      </c>
      <c r="R235" s="72">
        <v>0</v>
      </c>
      <c r="S235" s="72">
        <v>0</v>
      </c>
      <c r="T235" s="72">
        <v>0</v>
      </c>
      <c r="U235" s="72">
        <v>0</v>
      </c>
      <c r="V235" s="72">
        <v>0</v>
      </c>
      <c r="W235" s="72">
        <v>0</v>
      </c>
      <c r="X235" s="72">
        <v>0</v>
      </c>
      <c r="Y235" s="213"/>
    </row>
    <row r="236" spans="1:25">
      <c r="A236" s="31">
        <v>211</v>
      </c>
      <c r="B236" s="145" t="s">
        <v>192</v>
      </c>
      <c r="C236" s="72">
        <f t="shared" si="22"/>
        <v>3884990</v>
      </c>
      <c r="D236" s="72">
        <v>0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82">
        <v>2</v>
      </c>
      <c r="K236" s="72">
        <v>3884990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  <c r="Q236" s="72">
        <v>0</v>
      </c>
      <c r="R236" s="72">
        <v>0</v>
      </c>
      <c r="S236" s="72">
        <v>0</v>
      </c>
      <c r="T236" s="72">
        <v>0</v>
      </c>
      <c r="U236" s="72">
        <v>0</v>
      </c>
      <c r="V236" s="72">
        <v>0</v>
      </c>
      <c r="W236" s="72">
        <v>0</v>
      </c>
      <c r="X236" s="72">
        <v>0</v>
      </c>
      <c r="Y236" s="213"/>
    </row>
    <row r="237" spans="1:25">
      <c r="A237" s="31">
        <v>212</v>
      </c>
      <c r="B237" s="145" t="s">
        <v>193</v>
      </c>
      <c r="C237" s="72">
        <f t="shared" si="22"/>
        <v>1731163</v>
      </c>
      <c r="D237" s="72">
        <v>0</v>
      </c>
      <c r="E237" s="72">
        <v>0</v>
      </c>
      <c r="F237" s="72">
        <v>0</v>
      </c>
      <c r="G237" s="72">
        <v>0</v>
      </c>
      <c r="H237" s="72">
        <v>0</v>
      </c>
      <c r="I237" s="72">
        <v>0</v>
      </c>
      <c r="J237" s="82">
        <v>1</v>
      </c>
      <c r="K237" s="72">
        <v>1731163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  <c r="Q237" s="72">
        <v>0</v>
      </c>
      <c r="R237" s="72">
        <v>0</v>
      </c>
      <c r="S237" s="72">
        <v>0</v>
      </c>
      <c r="T237" s="72">
        <v>0</v>
      </c>
      <c r="U237" s="72">
        <v>0</v>
      </c>
      <c r="V237" s="72">
        <v>0</v>
      </c>
      <c r="W237" s="72">
        <v>0</v>
      </c>
      <c r="X237" s="72">
        <v>0</v>
      </c>
      <c r="Y237" s="213"/>
    </row>
    <row r="238" spans="1:25">
      <c r="A238" s="31">
        <v>213</v>
      </c>
      <c r="B238" s="145" t="s">
        <v>194</v>
      </c>
      <c r="C238" s="72">
        <f t="shared" si="22"/>
        <v>1731163</v>
      </c>
      <c r="D238" s="72">
        <v>0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82">
        <v>1</v>
      </c>
      <c r="K238" s="72">
        <v>1731163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72">
        <v>0</v>
      </c>
      <c r="R238" s="72">
        <v>0</v>
      </c>
      <c r="S238" s="72">
        <v>0</v>
      </c>
      <c r="T238" s="72">
        <v>0</v>
      </c>
      <c r="U238" s="72">
        <v>0</v>
      </c>
      <c r="V238" s="72">
        <v>0</v>
      </c>
      <c r="W238" s="72">
        <v>0</v>
      </c>
      <c r="X238" s="72">
        <v>0</v>
      </c>
      <c r="Y238" s="213"/>
    </row>
    <row r="239" spans="1:25">
      <c r="A239" s="31">
        <v>214</v>
      </c>
      <c r="B239" s="145" t="s">
        <v>289</v>
      </c>
      <c r="C239" s="72">
        <f t="shared" si="22"/>
        <v>6731214.5199999996</v>
      </c>
      <c r="D239" s="72">
        <v>0</v>
      </c>
      <c r="E239" s="72">
        <v>0</v>
      </c>
      <c r="F239" s="72">
        <v>0</v>
      </c>
      <c r="G239" s="72">
        <v>0</v>
      </c>
      <c r="H239" s="72">
        <v>0</v>
      </c>
      <c r="I239" s="72">
        <v>0</v>
      </c>
      <c r="J239" s="82">
        <v>4</v>
      </c>
      <c r="K239" s="72">
        <v>6731214.5199999996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72">
        <v>0</v>
      </c>
      <c r="S239" s="72">
        <v>0</v>
      </c>
      <c r="T239" s="72">
        <v>0</v>
      </c>
      <c r="U239" s="72">
        <v>0</v>
      </c>
      <c r="V239" s="72">
        <v>0</v>
      </c>
      <c r="W239" s="72">
        <v>0</v>
      </c>
      <c r="X239" s="72">
        <v>0</v>
      </c>
      <c r="Y239" s="213"/>
    </row>
    <row r="240" spans="1:25">
      <c r="A240" s="31">
        <v>215</v>
      </c>
      <c r="B240" s="145" t="s">
        <v>195</v>
      </c>
      <c r="C240" s="72">
        <f t="shared" si="22"/>
        <v>1732749.69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82">
        <v>1</v>
      </c>
      <c r="K240" s="72">
        <v>1732749.69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  <c r="Q240" s="72">
        <v>0</v>
      </c>
      <c r="R240" s="72">
        <v>0</v>
      </c>
      <c r="S240" s="72">
        <v>0</v>
      </c>
      <c r="T240" s="72">
        <v>0</v>
      </c>
      <c r="U240" s="72">
        <v>0</v>
      </c>
      <c r="V240" s="72">
        <v>0</v>
      </c>
      <c r="W240" s="72">
        <v>0</v>
      </c>
      <c r="X240" s="72">
        <v>0</v>
      </c>
      <c r="Y240" s="213"/>
    </row>
    <row r="241" spans="1:25">
      <c r="A241" s="31">
        <v>216</v>
      </c>
      <c r="B241" s="145" t="s">
        <v>196</v>
      </c>
      <c r="C241" s="72">
        <f t="shared" si="22"/>
        <v>1742723.26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82">
        <v>1</v>
      </c>
      <c r="K241" s="72">
        <v>1742723.26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  <c r="W241" s="72">
        <v>0</v>
      </c>
      <c r="X241" s="72">
        <v>0</v>
      </c>
      <c r="Y241" s="213"/>
    </row>
    <row r="242" spans="1:25">
      <c r="A242" s="31">
        <v>217</v>
      </c>
      <c r="B242" s="145" t="s">
        <v>197</v>
      </c>
      <c r="C242" s="72">
        <f t="shared" si="22"/>
        <v>4348530.71</v>
      </c>
      <c r="D242" s="72">
        <v>0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82">
        <v>2</v>
      </c>
      <c r="K242" s="72">
        <v>4348530.71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0</v>
      </c>
      <c r="Y242" s="213"/>
    </row>
    <row r="243" spans="1:25">
      <c r="A243" s="31">
        <v>218</v>
      </c>
      <c r="B243" s="145" t="s">
        <v>198</v>
      </c>
      <c r="C243" s="72">
        <f t="shared" si="22"/>
        <v>4035741</v>
      </c>
      <c r="D243" s="72">
        <v>0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82">
        <v>2</v>
      </c>
      <c r="K243" s="72">
        <v>4035741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0</v>
      </c>
      <c r="S243" s="72">
        <v>0</v>
      </c>
      <c r="T243" s="72">
        <v>0</v>
      </c>
      <c r="U243" s="72">
        <v>0</v>
      </c>
      <c r="V243" s="72">
        <v>0</v>
      </c>
      <c r="W243" s="72">
        <v>0</v>
      </c>
      <c r="X243" s="72">
        <v>0</v>
      </c>
      <c r="Y243" s="213"/>
    </row>
    <row r="244" spans="1:25">
      <c r="A244" s="31">
        <v>219</v>
      </c>
      <c r="B244" s="145" t="s">
        <v>199</v>
      </c>
      <c r="C244" s="72">
        <f t="shared" si="22"/>
        <v>4206314.51</v>
      </c>
      <c r="D244" s="72">
        <v>0</v>
      </c>
      <c r="E244" s="72">
        <v>0</v>
      </c>
      <c r="F244" s="72">
        <v>0</v>
      </c>
      <c r="G244" s="72">
        <v>0</v>
      </c>
      <c r="H244" s="72">
        <v>0</v>
      </c>
      <c r="I244" s="72">
        <v>0</v>
      </c>
      <c r="J244" s="82">
        <v>2</v>
      </c>
      <c r="K244" s="72">
        <v>4206314.51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0</v>
      </c>
      <c r="W244" s="72">
        <v>0</v>
      </c>
      <c r="X244" s="72">
        <v>0</v>
      </c>
      <c r="Y244" s="213"/>
    </row>
    <row r="245" spans="1:25">
      <c r="A245" s="31">
        <v>220</v>
      </c>
      <c r="B245" s="145" t="s">
        <v>200</v>
      </c>
      <c r="C245" s="72">
        <f t="shared" si="22"/>
        <v>8658165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82">
        <v>5</v>
      </c>
      <c r="K245" s="72">
        <v>8658165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0</v>
      </c>
      <c r="Y245" s="213"/>
    </row>
    <row r="246" spans="1:25">
      <c r="A246" s="31">
        <v>221</v>
      </c>
      <c r="B246" s="145" t="s">
        <v>201</v>
      </c>
      <c r="C246" s="72">
        <f t="shared" si="22"/>
        <v>8658165</v>
      </c>
      <c r="D246" s="72">
        <v>0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82">
        <v>5</v>
      </c>
      <c r="K246" s="72">
        <v>8658165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0</v>
      </c>
      <c r="Y246" s="213"/>
    </row>
    <row r="247" spans="1:25">
      <c r="A247" s="31">
        <v>222</v>
      </c>
      <c r="B247" s="145" t="s">
        <v>202</v>
      </c>
      <c r="C247" s="72">
        <f t="shared" ref="C247:C279" si="23">D247+E247+F247+G247+H247+I247+K247+M247+O247+Q247+S247+U247+V247+W247+X247</f>
        <v>10389798</v>
      </c>
      <c r="D247" s="72">
        <v>0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82">
        <v>6</v>
      </c>
      <c r="K247" s="72">
        <v>10389798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  <c r="Q247" s="72">
        <v>0</v>
      </c>
      <c r="R247" s="72">
        <v>0</v>
      </c>
      <c r="S247" s="72">
        <v>0</v>
      </c>
      <c r="T247" s="72">
        <v>0</v>
      </c>
      <c r="U247" s="72">
        <v>0</v>
      </c>
      <c r="V247" s="72">
        <v>0</v>
      </c>
      <c r="W247" s="72">
        <v>0</v>
      </c>
      <c r="X247" s="72">
        <v>0</v>
      </c>
      <c r="Y247" s="213"/>
    </row>
    <row r="248" spans="1:25">
      <c r="A248" s="31">
        <v>223</v>
      </c>
      <c r="B248" s="145" t="s">
        <v>203</v>
      </c>
      <c r="C248" s="72">
        <f t="shared" si="23"/>
        <v>5193489</v>
      </c>
      <c r="D248" s="72">
        <v>0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82">
        <v>3</v>
      </c>
      <c r="K248" s="72">
        <v>5193489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  <c r="Q248" s="72">
        <v>0</v>
      </c>
      <c r="R248" s="72">
        <v>0</v>
      </c>
      <c r="S248" s="72">
        <v>0</v>
      </c>
      <c r="T248" s="72">
        <v>0</v>
      </c>
      <c r="U248" s="72">
        <v>0</v>
      </c>
      <c r="V248" s="72">
        <v>0</v>
      </c>
      <c r="W248" s="72">
        <v>0</v>
      </c>
      <c r="X248" s="72">
        <v>0</v>
      </c>
      <c r="Y248" s="213"/>
    </row>
    <row r="249" spans="1:25">
      <c r="A249" s="31">
        <v>224</v>
      </c>
      <c r="B249" s="145" t="s">
        <v>204</v>
      </c>
      <c r="C249" s="72">
        <f t="shared" si="23"/>
        <v>6732788.5999999996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82">
        <v>4</v>
      </c>
      <c r="K249" s="72">
        <v>6732788.5999999996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72">
        <v>0</v>
      </c>
      <c r="S249" s="72">
        <v>0</v>
      </c>
      <c r="T249" s="72">
        <v>0</v>
      </c>
      <c r="U249" s="72">
        <v>0</v>
      </c>
      <c r="V249" s="72">
        <v>0</v>
      </c>
      <c r="W249" s="72">
        <v>0</v>
      </c>
      <c r="X249" s="72">
        <v>0</v>
      </c>
      <c r="Y249" s="213"/>
    </row>
    <row r="250" spans="1:25">
      <c r="A250" s="31">
        <v>225</v>
      </c>
      <c r="B250" s="145" t="s">
        <v>306</v>
      </c>
      <c r="C250" s="72">
        <f t="shared" si="23"/>
        <v>2651174</v>
      </c>
      <c r="D250" s="72">
        <v>0</v>
      </c>
      <c r="E250" s="72">
        <v>0</v>
      </c>
      <c r="F250" s="72">
        <v>0</v>
      </c>
      <c r="G250" s="72">
        <v>0</v>
      </c>
      <c r="H250" s="72">
        <v>0</v>
      </c>
      <c r="I250" s="72">
        <v>0</v>
      </c>
      <c r="J250" s="82">
        <v>0</v>
      </c>
      <c r="K250" s="72">
        <v>0</v>
      </c>
      <c r="L250" s="72">
        <v>840</v>
      </c>
      <c r="M250" s="72">
        <v>2621174</v>
      </c>
      <c r="N250" s="72">
        <v>0</v>
      </c>
      <c r="O250" s="72">
        <v>0</v>
      </c>
      <c r="P250" s="72">
        <v>0</v>
      </c>
      <c r="Q250" s="72">
        <v>0</v>
      </c>
      <c r="R250" s="72">
        <v>0</v>
      </c>
      <c r="S250" s="72">
        <v>0</v>
      </c>
      <c r="T250" s="72">
        <v>0</v>
      </c>
      <c r="U250" s="72">
        <v>0</v>
      </c>
      <c r="V250" s="72">
        <v>0</v>
      </c>
      <c r="W250" s="72">
        <v>30000</v>
      </c>
      <c r="X250" s="72">
        <v>0</v>
      </c>
      <c r="Y250" s="213"/>
    </row>
    <row r="251" spans="1:25">
      <c r="A251" s="31">
        <v>226</v>
      </c>
      <c r="B251" s="178" t="s">
        <v>824</v>
      </c>
      <c r="C251" s="72">
        <f>D251+E251+F251+G251+H251+I251+K251+M251+O251+Q251+S251+U251+V251+W251+X251</f>
        <v>9289611.6304579005</v>
      </c>
      <c r="D251" s="72">
        <v>1923679.4373965971</v>
      </c>
      <c r="E251" s="72">
        <v>223464.8223698393</v>
      </c>
      <c r="F251" s="72">
        <v>459377.28736505419</v>
      </c>
      <c r="G251" s="72">
        <v>357610.39959152159</v>
      </c>
      <c r="H251" s="72">
        <v>415032.56051215337</v>
      </c>
      <c r="I251" s="72">
        <v>761677.17969560588</v>
      </c>
      <c r="J251" s="82">
        <v>0</v>
      </c>
      <c r="K251" s="72">
        <v>0</v>
      </c>
      <c r="L251" s="72">
        <v>762</v>
      </c>
      <c r="M251" s="72">
        <v>2561031</v>
      </c>
      <c r="N251" s="72">
        <v>0</v>
      </c>
      <c r="O251" s="72">
        <v>0</v>
      </c>
      <c r="P251" s="72">
        <v>1545</v>
      </c>
      <c r="Q251" s="72">
        <v>2348788.6609864351</v>
      </c>
      <c r="R251" s="72">
        <v>0</v>
      </c>
      <c r="S251" s="72">
        <v>0</v>
      </c>
      <c r="T251" s="72">
        <v>0</v>
      </c>
      <c r="U251" s="72">
        <v>0</v>
      </c>
      <c r="V251" s="72">
        <v>16670.949944699547</v>
      </c>
      <c r="W251" s="72">
        <v>222279.33259599394</v>
      </c>
      <c r="X251" s="72">
        <v>0</v>
      </c>
      <c r="Y251" s="213"/>
    </row>
    <row r="252" spans="1:25">
      <c r="A252" s="31">
        <v>227</v>
      </c>
      <c r="B252" s="142" t="s">
        <v>319</v>
      </c>
      <c r="C252" s="72">
        <f t="shared" si="23"/>
        <v>857800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72">
        <v>0</v>
      </c>
      <c r="J252" s="8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2688</v>
      </c>
      <c r="Q252" s="72">
        <v>817800</v>
      </c>
      <c r="R252" s="72">
        <v>0</v>
      </c>
      <c r="S252" s="72">
        <v>0</v>
      </c>
      <c r="T252" s="72">
        <v>0</v>
      </c>
      <c r="U252" s="72">
        <v>0</v>
      </c>
      <c r="V252" s="72">
        <v>0</v>
      </c>
      <c r="W252" s="72">
        <v>40000</v>
      </c>
      <c r="X252" s="72">
        <v>0</v>
      </c>
      <c r="Y252" s="213"/>
    </row>
    <row r="253" spans="1:25">
      <c r="A253" s="31">
        <v>228</v>
      </c>
      <c r="B253" s="142" t="s">
        <v>320</v>
      </c>
      <c r="C253" s="72">
        <f t="shared" si="23"/>
        <v>234115</v>
      </c>
      <c r="D253" s="72">
        <v>0</v>
      </c>
      <c r="E253" s="72">
        <v>0</v>
      </c>
      <c r="F253" s="72">
        <v>0</v>
      </c>
      <c r="G253" s="72">
        <v>0</v>
      </c>
      <c r="H253" s="72">
        <v>0</v>
      </c>
      <c r="I253" s="72">
        <v>0</v>
      </c>
      <c r="J253" s="82">
        <v>0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  <c r="P253" s="72">
        <v>1634.3</v>
      </c>
      <c r="Q253" s="72">
        <v>234115</v>
      </c>
      <c r="R253" s="72">
        <v>0</v>
      </c>
      <c r="S253" s="72">
        <v>0</v>
      </c>
      <c r="T253" s="72">
        <v>0</v>
      </c>
      <c r="U253" s="72">
        <v>0</v>
      </c>
      <c r="V253" s="72">
        <v>0</v>
      </c>
      <c r="W253" s="72">
        <v>0</v>
      </c>
      <c r="X253" s="72">
        <v>0</v>
      </c>
      <c r="Y253" s="213"/>
    </row>
    <row r="254" spans="1:25">
      <c r="A254" s="31">
        <v>229</v>
      </c>
      <c r="B254" s="142" t="s">
        <v>321</v>
      </c>
      <c r="C254" s="72">
        <f t="shared" si="23"/>
        <v>1165623</v>
      </c>
      <c r="D254" s="72">
        <v>0</v>
      </c>
      <c r="E254" s="72">
        <v>0</v>
      </c>
      <c r="F254" s="72">
        <v>0</v>
      </c>
      <c r="G254" s="72">
        <v>0</v>
      </c>
      <c r="H254" s="72">
        <v>0</v>
      </c>
      <c r="I254" s="72">
        <v>0</v>
      </c>
      <c r="J254" s="8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1675.7</v>
      </c>
      <c r="Q254" s="72">
        <v>1165623</v>
      </c>
      <c r="R254" s="72">
        <v>0</v>
      </c>
      <c r="S254" s="72">
        <v>0</v>
      </c>
      <c r="T254" s="72">
        <v>0</v>
      </c>
      <c r="U254" s="72">
        <v>0</v>
      </c>
      <c r="V254" s="72">
        <v>0</v>
      </c>
      <c r="W254" s="72">
        <v>0</v>
      </c>
      <c r="X254" s="72">
        <v>0</v>
      </c>
      <c r="Y254" s="213"/>
    </row>
    <row r="255" spans="1:25">
      <c r="A255" s="31">
        <v>230</v>
      </c>
      <c r="B255" s="142" t="s">
        <v>322</v>
      </c>
      <c r="C255" s="72">
        <f t="shared" si="23"/>
        <v>140531.29</v>
      </c>
      <c r="D255" s="72">
        <v>0</v>
      </c>
      <c r="E255" s="72">
        <v>0</v>
      </c>
      <c r="F255" s="72">
        <v>0</v>
      </c>
      <c r="G255" s="72">
        <v>0</v>
      </c>
      <c r="H255" s="72">
        <v>0</v>
      </c>
      <c r="I255" s="72">
        <v>0</v>
      </c>
      <c r="J255" s="8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2076</v>
      </c>
      <c r="Q255" s="72">
        <v>140531.29</v>
      </c>
      <c r="R255" s="72">
        <v>0</v>
      </c>
      <c r="S255" s="72">
        <v>0</v>
      </c>
      <c r="T255" s="72">
        <v>0</v>
      </c>
      <c r="U255" s="72">
        <v>0</v>
      </c>
      <c r="V255" s="72">
        <v>0</v>
      </c>
      <c r="W255" s="72">
        <v>0</v>
      </c>
      <c r="X255" s="72">
        <v>0</v>
      </c>
      <c r="Y255" s="213"/>
    </row>
    <row r="256" spans="1:25">
      <c r="A256" s="31">
        <v>231</v>
      </c>
      <c r="B256" s="142" t="s">
        <v>323</v>
      </c>
      <c r="C256" s="72">
        <f t="shared" si="23"/>
        <v>131405.60999999999</v>
      </c>
      <c r="D256" s="72">
        <v>0</v>
      </c>
      <c r="E256" s="72">
        <v>0</v>
      </c>
      <c r="F256" s="72">
        <v>0</v>
      </c>
      <c r="G256" s="72">
        <v>0</v>
      </c>
      <c r="H256" s="72">
        <v>0</v>
      </c>
      <c r="I256" s="72">
        <v>0</v>
      </c>
      <c r="J256" s="82">
        <v>0</v>
      </c>
      <c r="K256" s="72">
        <v>0</v>
      </c>
      <c r="L256" s="72">
        <v>0</v>
      </c>
      <c r="M256" s="72">
        <v>0</v>
      </c>
      <c r="N256" s="72">
        <v>0</v>
      </c>
      <c r="O256" s="72">
        <v>0</v>
      </c>
      <c r="P256" s="72">
        <v>3309.3</v>
      </c>
      <c r="Q256" s="72">
        <v>131405.60999999999</v>
      </c>
      <c r="R256" s="72">
        <v>0</v>
      </c>
      <c r="S256" s="72">
        <v>0</v>
      </c>
      <c r="T256" s="72">
        <v>0</v>
      </c>
      <c r="U256" s="72">
        <v>0</v>
      </c>
      <c r="V256" s="72">
        <v>0</v>
      </c>
      <c r="W256" s="72">
        <v>0</v>
      </c>
      <c r="X256" s="72">
        <v>0</v>
      </c>
      <c r="Y256" s="213"/>
    </row>
    <row r="257" spans="1:25">
      <c r="A257" s="31">
        <v>232</v>
      </c>
      <c r="B257" s="143" t="s">
        <v>324</v>
      </c>
      <c r="C257" s="72">
        <f t="shared" si="23"/>
        <v>7504244.4699999997</v>
      </c>
      <c r="D257" s="72">
        <v>3314147</v>
      </c>
      <c r="E257" s="72">
        <v>514139</v>
      </c>
      <c r="F257" s="72">
        <v>774897</v>
      </c>
      <c r="G257" s="72">
        <v>770002</v>
      </c>
      <c r="H257" s="72">
        <v>510854</v>
      </c>
      <c r="I257" s="72">
        <v>0</v>
      </c>
      <c r="J257" s="82">
        <v>0</v>
      </c>
      <c r="K257" s="72">
        <v>0</v>
      </c>
      <c r="L257" s="72">
        <v>2000</v>
      </c>
      <c r="M257" s="72">
        <v>524105.47</v>
      </c>
      <c r="N257" s="72">
        <v>576</v>
      </c>
      <c r="O257" s="72">
        <v>455390</v>
      </c>
      <c r="P257" s="72">
        <v>0</v>
      </c>
      <c r="Q257" s="72">
        <v>0</v>
      </c>
      <c r="R257" s="72">
        <v>0</v>
      </c>
      <c r="S257" s="72">
        <v>0</v>
      </c>
      <c r="T257" s="72">
        <v>53</v>
      </c>
      <c r="U257" s="72">
        <v>640710</v>
      </c>
      <c r="V257" s="72">
        <v>0</v>
      </c>
      <c r="W257" s="72">
        <v>0</v>
      </c>
      <c r="X257" s="72">
        <v>0</v>
      </c>
      <c r="Y257" s="213"/>
    </row>
    <row r="258" spans="1:25">
      <c r="A258" s="31">
        <v>233</v>
      </c>
      <c r="B258" s="143" t="s">
        <v>325</v>
      </c>
      <c r="C258" s="72">
        <f t="shared" si="23"/>
        <v>2402436.7000000002</v>
      </c>
      <c r="D258" s="72">
        <v>430140.98</v>
      </c>
      <c r="E258" s="72">
        <v>0</v>
      </c>
      <c r="F258" s="72">
        <v>0</v>
      </c>
      <c r="G258" s="72">
        <v>254161.76</v>
      </c>
      <c r="H258" s="72">
        <v>39159.19</v>
      </c>
      <c r="I258" s="72">
        <v>0</v>
      </c>
      <c r="J258" s="82">
        <v>0</v>
      </c>
      <c r="K258" s="72">
        <v>0</v>
      </c>
      <c r="L258" s="72">
        <v>3000</v>
      </c>
      <c r="M258" s="72">
        <v>237697.97</v>
      </c>
      <c r="N258" s="72">
        <v>864</v>
      </c>
      <c r="O258" s="72">
        <v>544050</v>
      </c>
      <c r="P258" s="72">
        <v>3500</v>
      </c>
      <c r="Q258" s="72">
        <v>131776.79999999999</v>
      </c>
      <c r="R258" s="72">
        <v>0</v>
      </c>
      <c r="S258" s="72">
        <v>0</v>
      </c>
      <c r="T258" s="72">
        <v>55</v>
      </c>
      <c r="U258" s="72">
        <v>765450</v>
      </c>
      <c r="V258" s="72">
        <v>0</v>
      </c>
      <c r="W258" s="72">
        <v>0</v>
      </c>
      <c r="X258" s="72">
        <v>0</v>
      </c>
      <c r="Y258" s="213"/>
    </row>
    <row r="259" spans="1:25">
      <c r="A259" s="31">
        <v>234</v>
      </c>
      <c r="B259" s="53" t="s">
        <v>366</v>
      </c>
      <c r="C259" s="72">
        <f t="shared" si="23"/>
        <v>649355.30000000005</v>
      </c>
      <c r="D259" s="72">
        <v>141892.59</v>
      </c>
      <c r="E259" s="72">
        <v>0</v>
      </c>
      <c r="F259" s="72">
        <v>128802.97</v>
      </c>
      <c r="G259" s="72">
        <v>0</v>
      </c>
      <c r="H259" s="72">
        <v>0</v>
      </c>
      <c r="I259" s="72">
        <v>0</v>
      </c>
      <c r="J259" s="82">
        <v>0</v>
      </c>
      <c r="K259" s="72">
        <v>0</v>
      </c>
      <c r="L259" s="72">
        <v>569</v>
      </c>
      <c r="M259" s="72">
        <v>378659.74</v>
      </c>
      <c r="N259" s="72">
        <v>0</v>
      </c>
      <c r="O259" s="72">
        <v>0</v>
      </c>
      <c r="P259" s="72">
        <v>0</v>
      </c>
      <c r="Q259" s="72">
        <v>0</v>
      </c>
      <c r="R259" s="72">
        <v>0</v>
      </c>
      <c r="S259" s="72">
        <v>0</v>
      </c>
      <c r="T259" s="72">
        <v>0</v>
      </c>
      <c r="U259" s="72">
        <v>0</v>
      </c>
      <c r="V259" s="72">
        <v>0</v>
      </c>
      <c r="W259" s="72">
        <v>0</v>
      </c>
      <c r="X259" s="72">
        <v>0</v>
      </c>
      <c r="Y259" s="213"/>
    </row>
    <row r="260" spans="1:25">
      <c r="A260" s="31">
        <v>235</v>
      </c>
      <c r="B260" s="53" t="s">
        <v>367</v>
      </c>
      <c r="C260" s="72">
        <f t="shared" si="23"/>
        <v>138081.35999999999</v>
      </c>
      <c r="D260" s="72">
        <v>0</v>
      </c>
      <c r="E260" s="72">
        <v>0</v>
      </c>
      <c r="F260" s="72">
        <v>0</v>
      </c>
      <c r="G260" s="72">
        <v>0</v>
      </c>
      <c r="H260" s="72">
        <v>0</v>
      </c>
      <c r="I260" s="72">
        <v>0</v>
      </c>
      <c r="J260" s="82">
        <v>0</v>
      </c>
      <c r="K260" s="72">
        <v>0</v>
      </c>
      <c r="L260" s="72">
        <v>560.5</v>
      </c>
      <c r="M260" s="72">
        <v>138081.35999999999</v>
      </c>
      <c r="N260" s="72">
        <v>0</v>
      </c>
      <c r="O260" s="72">
        <v>0</v>
      </c>
      <c r="P260" s="72">
        <v>0</v>
      </c>
      <c r="Q260" s="72">
        <v>0</v>
      </c>
      <c r="R260" s="72">
        <v>0</v>
      </c>
      <c r="S260" s="72">
        <v>0</v>
      </c>
      <c r="T260" s="72">
        <v>0</v>
      </c>
      <c r="U260" s="72">
        <v>0</v>
      </c>
      <c r="V260" s="72">
        <v>0</v>
      </c>
      <c r="W260" s="72">
        <v>0</v>
      </c>
      <c r="X260" s="72">
        <v>0</v>
      </c>
      <c r="Y260" s="213"/>
    </row>
    <row r="261" spans="1:25">
      <c r="A261" s="31">
        <v>236</v>
      </c>
      <c r="B261" s="53" t="s">
        <v>368</v>
      </c>
      <c r="C261" s="72">
        <f t="shared" si="23"/>
        <v>347175.65</v>
      </c>
      <c r="D261" s="72">
        <v>116769.23</v>
      </c>
      <c r="E261" s="72">
        <v>0</v>
      </c>
      <c r="F261" s="72">
        <v>0</v>
      </c>
      <c r="G261" s="72">
        <v>0</v>
      </c>
      <c r="H261" s="72">
        <v>0</v>
      </c>
      <c r="I261" s="72">
        <v>0</v>
      </c>
      <c r="J261" s="82">
        <v>0</v>
      </c>
      <c r="K261" s="72">
        <v>0</v>
      </c>
      <c r="L261" s="72">
        <v>568</v>
      </c>
      <c r="M261" s="72">
        <v>230406.42</v>
      </c>
      <c r="N261" s="72">
        <v>0</v>
      </c>
      <c r="O261" s="72">
        <v>0</v>
      </c>
      <c r="P261" s="72">
        <v>0</v>
      </c>
      <c r="Q261" s="72">
        <v>0</v>
      </c>
      <c r="R261" s="72">
        <v>0</v>
      </c>
      <c r="S261" s="72">
        <v>0</v>
      </c>
      <c r="T261" s="72">
        <v>0</v>
      </c>
      <c r="U261" s="72">
        <v>0</v>
      </c>
      <c r="V261" s="72">
        <v>0</v>
      </c>
      <c r="W261" s="72">
        <v>0</v>
      </c>
      <c r="X261" s="72">
        <v>0</v>
      </c>
      <c r="Y261" s="213"/>
    </row>
    <row r="262" spans="1:25">
      <c r="A262" s="31">
        <v>237</v>
      </c>
      <c r="B262" s="53" t="s">
        <v>369</v>
      </c>
      <c r="C262" s="72">
        <f t="shared" si="23"/>
        <v>6619529.8499999996</v>
      </c>
      <c r="D262" s="72">
        <v>0</v>
      </c>
      <c r="E262" s="72">
        <v>0</v>
      </c>
      <c r="F262" s="72">
        <v>0</v>
      </c>
      <c r="G262" s="72">
        <v>815300</v>
      </c>
      <c r="H262" s="72">
        <v>79238.25</v>
      </c>
      <c r="I262" s="72">
        <v>0</v>
      </c>
      <c r="J262" s="82">
        <v>0</v>
      </c>
      <c r="K262" s="72">
        <v>0</v>
      </c>
      <c r="L262" s="72">
        <v>592</v>
      </c>
      <c r="M262" s="72">
        <v>2530242</v>
      </c>
      <c r="N262" s="72">
        <v>0</v>
      </c>
      <c r="O262" s="72">
        <v>0</v>
      </c>
      <c r="P262" s="72">
        <v>1548.9</v>
      </c>
      <c r="Q262" s="72">
        <v>3194749.6</v>
      </c>
      <c r="R262" s="72">
        <v>0</v>
      </c>
      <c r="S262" s="72">
        <v>0</v>
      </c>
      <c r="T262" s="72">
        <v>0</v>
      </c>
      <c r="U262" s="72">
        <v>0</v>
      </c>
      <c r="V262" s="72">
        <v>0</v>
      </c>
      <c r="W262" s="72">
        <v>0</v>
      </c>
      <c r="X262" s="72">
        <v>0</v>
      </c>
      <c r="Y262" s="213"/>
    </row>
    <row r="263" spans="1:25">
      <c r="A263" s="31">
        <v>238</v>
      </c>
      <c r="B263" s="53" t="s">
        <v>370</v>
      </c>
      <c r="C263" s="72">
        <f t="shared" si="23"/>
        <v>4112105</v>
      </c>
      <c r="D263" s="72">
        <v>0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82">
        <v>0</v>
      </c>
      <c r="K263" s="72">
        <v>0</v>
      </c>
      <c r="L263" s="72">
        <v>675.5</v>
      </c>
      <c r="M263" s="72">
        <v>2618381</v>
      </c>
      <c r="N263" s="72">
        <v>0</v>
      </c>
      <c r="O263" s="72">
        <v>0</v>
      </c>
      <c r="P263" s="72">
        <v>1654.5</v>
      </c>
      <c r="Q263" s="72">
        <v>1493724</v>
      </c>
      <c r="R263" s="72">
        <v>0</v>
      </c>
      <c r="S263" s="72">
        <v>0</v>
      </c>
      <c r="T263" s="72">
        <v>0</v>
      </c>
      <c r="U263" s="72">
        <v>0</v>
      </c>
      <c r="V263" s="72">
        <v>0</v>
      </c>
      <c r="W263" s="72">
        <v>0</v>
      </c>
      <c r="X263" s="72">
        <v>0</v>
      </c>
      <c r="Y263" s="213"/>
    </row>
    <row r="264" spans="1:25">
      <c r="A264" s="31">
        <v>239</v>
      </c>
      <c r="B264" s="53" t="s">
        <v>371</v>
      </c>
      <c r="C264" s="72">
        <f t="shared" si="23"/>
        <v>33500022</v>
      </c>
      <c r="D264" s="72">
        <v>8241034</v>
      </c>
      <c r="E264" s="72">
        <v>972089</v>
      </c>
      <c r="F264" s="72">
        <v>2869056</v>
      </c>
      <c r="G264" s="72">
        <v>1455852</v>
      </c>
      <c r="H264" s="72">
        <v>2613720</v>
      </c>
      <c r="I264" s="72">
        <v>4303584</v>
      </c>
      <c r="J264" s="82">
        <v>0</v>
      </c>
      <c r="K264" s="72">
        <v>0</v>
      </c>
      <c r="L264" s="72">
        <v>1306.5</v>
      </c>
      <c r="M264" s="72">
        <v>5942187</v>
      </c>
      <c r="N264" s="72">
        <v>0</v>
      </c>
      <c r="O264" s="72">
        <v>0</v>
      </c>
      <c r="P264" s="72">
        <v>2300.5</v>
      </c>
      <c r="Q264" s="72">
        <v>7102500</v>
      </c>
      <c r="R264" s="72">
        <v>0</v>
      </c>
      <c r="S264" s="72">
        <v>0</v>
      </c>
      <c r="T264" s="72">
        <v>0</v>
      </c>
      <c r="U264" s="72">
        <v>0</v>
      </c>
      <c r="V264" s="72">
        <v>0</v>
      </c>
      <c r="W264" s="72">
        <v>0</v>
      </c>
      <c r="X264" s="72">
        <v>0</v>
      </c>
      <c r="Y264" s="213"/>
    </row>
    <row r="265" spans="1:25">
      <c r="A265" s="31">
        <v>240</v>
      </c>
      <c r="B265" s="53" t="s">
        <v>372</v>
      </c>
      <c r="C265" s="72">
        <f t="shared" si="23"/>
        <v>7010750.4700000007</v>
      </c>
      <c r="D265" s="72">
        <v>0</v>
      </c>
      <c r="E265" s="72">
        <v>677774.57</v>
      </c>
      <c r="F265" s="72">
        <v>304645.59999999998</v>
      </c>
      <c r="G265" s="72">
        <v>1122549.52</v>
      </c>
      <c r="H265" s="72">
        <v>0</v>
      </c>
      <c r="I265" s="72">
        <v>0</v>
      </c>
      <c r="J265" s="82">
        <v>0</v>
      </c>
      <c r="K265" s="72">
        <v>0</v>
      </c>
      <c r="L265" s="72">
        <v>1142.3</v>
      </c>
      <c r="M265" s="72">
        <v>830474.97</v>
      </c>
      <c r="N265" s="72">
        <v>0</v>
      </c>
      <c r="O265" s="72">
        <v>0</v>
      </c>
      <c r="P265" s="72">
        <v>1720.5</v>
      </c>
      <c r="Q265" s="72">
        <v>4075305.81</v>
      </c>
      <c r="R265" s="72">
        <v>0</v>
      </c>
      <c r="S265" s="72">
        <v>0</v>
      </c>
      <c r="T265" s="72">
        <v>0</v>
      </c>
      <c r="U265" s="72">
        <v>0</v>
      </c>
      <c r="V265" s="72">
        <v>0</v>
      </c>
      <c r="W265" s="72">
        <v>0</v>
      </c>
      <c r="X265" s="72">
        <v>0</v>
      </c>
      <c r="Y265" s="213"/>
    </row>
    <row r="266" spans="1:25">
      <c r="A266" s="31">
        <v>241</v>
      </c>
      <c r="B266" s="53" t="s">
        <v>373</v>
      </c>
      <c r="C266" s="72">
        <f t="shared" si="23"/>
        <v>490596.61</v>
      </c>
      <c r="D266" s="72">
        <v>230201.07</v>
      </c>
      <c r="E266" s="72">
        <v>0</v>
      </c>
      <c r="F266" s="72">
        <v>0</v>
      </c>
      <c r="G266" s="72">
        <v>0</v>
      </c>
      <c r="H266" s="72">
        <v>260395.54</v>
      </c>
      <c r="I266" s="72">
        <v>0</v>
      </c>
      <c r="J266" s="82">
        <v>0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72">
        <v>0</v>
      </c>
      <c r="R266" s="72">
        <v>0</v>
      </c>
      <c r="S266" s="72">
        <v>0</v>
      </c>
      <c r="T266" s="72">
        <v>0</v>
      </c>
      <c r="U266" s="72">
        <v>0</v>
      </c>
      <c r="V266" s="72">
        <v>0</v>
      </c>
      <c r="W266" s="72">
        <v>0</v>
      </c>
      <c r="X266" s="72">
        <v>0</v>
      </c>
      <c r="Y266" s="213"/>
    </row>
    <row r="267" spans="1:25">
      <c r="A267" s="31">
        <v>242</v>
      </c>
      <c r="B267" s="53" t="s">
        <v>374</v>
      </c>
      <c r="C267" s="72">
        <f t="shared" si="23"/>
        <v>604202.31000000006</v>
      </c>
      <c r="D267" s="72">
        <v>0</v>
      </c>
      <c r="E267" s="72">
        <v>149446.26</v>
      </c>
      <c r="F267" s="72">
        <v>0</v>
      </c>
      <c r="G267" s="72">
        <v>99064.66</v>
      </c>
      <c r="H267" s="72">
        <v>0</v>
      </c>
      <c r="I267" s="72">
        <v>0</v>
      </c>
      <c r="J267" s="8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1714.3</v>
      </c>
      <c r="Q267" s="72">
        <v>355691.39</v>
      </c>
      <c r="R267" s="72">
        <v>0</v>
      </c>
      <c r="S267" s="72">
        <v>0</v>
      </c>
      <c r="T267" s="72">
        <v>0</v>
      </c>
      <c r="U267" s="72">
        <v>0</v>
      </c>
      <c r="V267" s="72">
        <v>0</v>
      </c>
      <c r="W267" s="72">
        <v>0</v>
      </c>
      <c r="X267" s="72">
        <v>0</v>
      </c>
      <c r="Y267" s="213"/>
    </row>
    <row r="268" spans="1:25">
      <c r="A268" s="31">
        <v>243</v>
      </c>
      <c r="B268" s="53" t="s">
        <v>375</v>
      </c>
      <c r="C268" s="72">
        <f t="shared" si="23"/>
        <v>7559302.5999999996</v>
      </c>
      <c r="D268" s="72">
        <v>0</v>
      </c>
      <c r="E268" s="72">
        <v>562748</v>
      </c>
      <c r="F268" s="72">
        <v>1160563</v>
      </c>
      <c r="G268" s="72">
        <v>811057</v>
      </c>
      <c r="H268" s="72">
        <v>0</v>
      </c>
      <c r="I268" s="72">
        <v>0</v>
      </c>
      <c r="J268" s="82">
        <v>0</v>
      </c>
      <c r="K268" s="72">
        <v>0</v>
      </c>
      <c r="L268" s="72">
        <v>584</v>
      </c>
      <c r="M268" s="72">
        <v>2540660</v>
      </c>
      <c r="N268" s="72">
        <v>0</v>
      </c>
      <c r="O268" s="72">
        <v>0</v>
      </c>
      <c r="P268" s="72">
        <v>1538</v>
      </c>
      <c r="Q268" s="72">
        <v>2484274.6</v>
      </c>
      <c r="R268" s="72">
        <v>0</v>
      </c>
      <c r="S268" s="72">
        <v>0</v>
      </c>
      <c r="T268" s="72">
        <v>0</v>
      </c>
      <c r="U268" s="72">
        <v>0</v>
      </c>
      <c r="V268" s="72">
        <v>0</v>
      </c>
      <c r="W268" s="72">
        <v>0</v>
      </c>
      <c r="X268" s="72">
        <v>0</v>
      </c>
      <c r="Y268" s="213"/>
    </row>
    <row r="269" spans="1:25">
      <c r="A269" s="31">
        <v>244</v>
      </c>
      <c r="B269" s="53" t="s">
        <v>376</v>
      </c>
      <c r="C269" s="72">
        <f t="shared" si="23"/>
        <v>3899180.4000000004</v>
      </c>
      <c r="D269" s="72">
        <v>385549.89</v>
      </c>
      <c r="E269" s="72">
        <v>608359</v>
      </c>
      <c r="F269" s="72">
        <v>799722</v>
      </c>
      <c r="G269" s="72">
        <v>911111</v>
      </c>
      <c r="H269" s="72">
        <v>119481.95</v>
      </c>
      <c r="I269" s="72">
        <v>0</v>
      </c>
      <c r="J269" s="82">
        <v>0</v>
      </c>
      <c r="K269" s="72">
        <v>0</v>
      </c>
      <c r="L269" s="72">
        <v>729</v>
      </c>
      <c r="M269" s="72">
        <v>351226.06</v>
      </c>
      <c r="N269" s="72">
        <v>0</v>
      </c>
      <c r="O269" s="72">
        <v>0</v>
      </c>
      <c r="P269" s="72">
        <v>1719</v>
      </c>
      <c r="Q269" s="72">
        <v>723730.5</v>
      </c>
      <c r="R269" s="72">
        <v>0</v>
      </c>
      <c r="S269" s="72">
        <v>0</v>
      </c>
      <c r="T269" s="72">
        <v>0</v>
      </c>
      <c r="U269" s="72">
        <v>0</v>
      </c>
      <c r="V269" s="72">
        <v>0</v>
      </c>
      <c r="W269" s="72">
        <v>0</v>
      </c>
      <c r="X269" s="72">
        <v>0</v>
      </c>
      <c r="Y269" s="213"/>
    </row>
    <row r="270" spans="1:25">
      <c r="A270" s="31">
        <v>245</v>
      </c>
      <c r="B270" s="53" t="s">
        <v>377</v>
      </c>
      <c r="C270" s="72">
        <f t="shared" si="23"/>
        <v>676918</v>
      </c>
      <c r="D270" s="72">
        <v>0</v>
      </c>
      <c r="E270" s="72">
        <v>0</v>
      </c>
      <c r="F270" s="72">
        <v>0</v>
      </c>
      <c r="G270" s="72">
        <v>676918</v>
      </c>
      <c r="H270" s="72">
        <v>0</v>
      </c>
      <c r="I270" s="72">
        <v>0</v>
      </c>
      <c r="J270" s="82">
        <v>0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  <c r="Q270" s="72">
        <v>0</v>
      </c>
      <c r="R270" s="72">
        <v>0</v>
      </c>
      <c r="S270" s="72">
        <v>0</v>
      </c>
      <c r="T270" s="72">
        <v>0</v>
      </c>
      <c r="U270" s="72">
        <v>0</v>
      </c>
      <c r="V270" s="72">
        <v>0</v>
      </c>
      <c r="W270" s="72">
        <v>0</v>
      </c>
      <c r="X270" s="72">
        <v>0</v>
      </c>
      <c r="Y270" s="213"/>
    </row>
    <row r="271" spans="1:25">
      <c r="A271" s="31">
        <v>246</v>
      </c>
      <c r="B271" s="53" t="s">
        <v>378</v>
      </c>
      <c r="C271" s="72">
        <f t="shared" si="23"/>
        <v>1611229</v>
      </c>
      <c r="D271" s="72">
        <v>828803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82">
        <v>0</v>
      </c>
      <c r="K271" s="72">
        <v>0</v>
      </c>
      <c r="L271" s="72">
        <v>725</v>
      </c>
      <c r="M271" s="72">
        <v>782426</v>
      </c>
      <c r="N271" s="72">
        <v>0</v>
      </c>
      <c r="O271" s="72">
        <v>0</v>
      </c>
      <c r="P271" s="72">
        <v>0</v>
      </c>
      <c r="Q271" s="72">
        <v>0</v>
      </c>
      <c r="R271" s="72">
        <v>0</v>
      </c>
      <c r="S271" s="72">
        <v>0</v>
      </c>
      <c r="T271" s="72">
        <v>0</v>
      </c>
      <c r="U271" s="72">
        <v>0</v>
      </c>
      <c r="V271" s="72">
        <v>0</v>
      </c>
      <c r="W271" s="72">
        <v>0</v>
      </c>
      <c r="X271" s="72">
        <v>0</v>
      </c>
      <c r="Y271" s="213"/>
    </row>
    <row r="272" spans="1:25">
      <c r="A272" s="31">
        <v>247</v>
      </c>
      <c r="B272" s="53" t="s">
        <v>379</v>
      </c>
      <c r="C272" s="72">
        <f t="shared" si="23"/>
        <v>285207.08999999997</v>
      </c>
      <c r="D272" s="72">
        <v>0</v>
      </c>
      <c r="E272" s="72">
        <v>78893.119999999995</v>
      </c>
      <c r="F272" s="72">
        <v>0</v>
      </c>
      <c r="G272" s="72">
        <v>0</v>
      </c>
      <c r="H272" s="72">
        <v>93733.97</v>
      </c>
      <c r="I272" s="72">
        <v>0</v>
      </c>
      <c r="J272" s="82">
        <v>0</v>
      </c>
      <c r="K272" s="72">
        <v>0</v>
      </c>
      <c r="L272" s="72">
        <v>366</v>
      </c>
      <c r="M272" s="72">
        <v>112580</v>
      </c>
      <c r="N272" s="72">
        <v>0</v>
      </c>
      <c r="O272" s="72">
        <v>0</v>
      </c>
      <c r="P272" s="72">
        <v>0</v>
      </c>
      <c r="Q272" s="72">
        <v>0</v>
      </c>
      <c r="R272" s="72">
        <v>0</v>
      </c>
      <c r="S272" s="72">
        <v>0</v>
      </c>
      <c r="T272" s="72">
        <v>0</v>
      </c>
      <c r="U272" s="72">
        <v>0</v>
      </c>
      <c r="V272" s="72">
        <v>0</v>
      </c>
      <c r="W272" s="72">
        <v>0</v>
      </c>
      <c r="X272" s="72">
        <v>0</v>
      </c>
      <c r="Y272" s="213"/>
    </row>
    <row r="273" spans="1:25">
      <c r="A273" s="31">
        <v>248</v>
      </c>
      <c r="B273" s="53" t="s">
        <v>380</v>
      </c>
      <c r="C273" s="72">
        <f t="shared" si="23"/>
        <v>422595.04</v>
      </c>
      <c r="D273" s="72">
        <v>0</v>
      </c>
      <c r="E273" s="72">
        <v>34257.42</v>
      </c>
      <c r="F273" s="72">
        <v>0</v>
      </c>
      <c r="G273" s="72">
        <v>388337.62</v>
      </c>
      <c r="H273" s="72">
        <v>0</v>
      </c>
      <c r="I273" s="72">
        <v>0</v>
      </c>
      <c r="J273" s="8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72">
        <v>0</v>
      </c>
      <c r="R273" s="72">
        <v>0</v>
      </c>
      <c r="S273" s="72">
        <v>0</v>
      </c>
      <c r="T273" s="72">
        <v>0</v>
      </c>
      <c r="U273" s="72">
        <v>0</v>
      </c>
      <c r="V273" s="72">
        <v>0</v>
      </c>
      <c r="W273" s="72">
        <v>0</v>
      </c>
      <c r="X273" s="72">
        <v>0</v>
      </c>
      <c r="Y273" s="213"/>
    </row>
    <row r="274" spans="1:25">
      <c r="A274" s="31">
        <v>249</v>
      </c>
      <c r="B274" s="53" t="s">
        <v>381</v>
      </c>
      <c r="C274" s="72">
        <f t="shared" si="23"/>
        <v>7112807</v>
      </c>
      <c r="D274" s="72">
        <v>1892543</v>
      </c>
      <c r="E274" s="72">
        <v>400000</v>
      </c>
      <c r="F274" s="72">
        <v>658875</v>
      </c>
      <c r="G274" s="72">
        <v>439709</v>
      </c>
      <c r="H274" s="72">
        <v>634064</v>
      </c>
      <c r="I274" s="72">
        <v>0</v>
      </c>
      <c r="J274" s="82">
        <v>0</v>
      </c>
      <c r="K274" s="72">
        <v>0</v>
      </c>
      <c r="L274" s="72">
        <v>597</v>
      </c>
      <c r="M274" s="72">
        <v>1364616</v>
      </c>
      <c r="N274" s="72">
        <v>0</v>
      </c>
      <c r="O274" s="72">
        <v>0</v>
      </c>
      <c r="P274" s="72">
        <v>1244</v>
      </c>
      <c r="Q274" s="72">
        <v>1723000</v>
      </c>
      <c r="R274" s="72">
        <v>0</v>
      </c>
      <c r="S274" s="72">
        <v>0</v>
      </c>
      <c r="T274" s="72">
        <v>0</v>
      </c>
      <c r="U274" s="72">
        <v>0</v>
      </c>
      <c r="V274" s="72">
        <v>0</v>
      </c>
      <c r="W274" s="72">
        <v>0</v>
      </c>
      <c r="X274" s="72">
        <v>0</v>
      </c>
      <c r="Y274" s="213"/>
    </row>
    <row r="275" spans="1:25">
      <c r="A275" s="31">
        <v>250</v>
      </c>
      <c r="B275" s="53" t="s">
        <v>382</v>
      </c>
      <c r="C275" s="72">
        <f t="shared" si="23"/>
        <v>471903</v>
      </c>
      <c r="D275" s="72">
        <v>0</v>
      </c>
      <c r="E275" s="72">
        <v>0</v>
      </c>
      <c r="F275" s="72">
        <v>0</v>
      </c>
      <c r="G275" s="72">
        <v>0</v>
      </c>
      <c r="H275" s="72">
        <v>148092</v>
      </c>
      <c r="I275" s="72">
        <v>0</v>
      </c>
      <c r="J275" s="82">
        <v>0</v>
      </c>
      <c r="K275" s="72">
        <v>0</v>
      </c>
      <c r="L275" s="72">
        <v>368</v>
      </c>
      <c r="M275" s="72">
        <v>141410</v>
      </c>
      <c r="N275" s="72">
        <v>0</v>
      </c>
      <c r="O275" s="72">
        <v>0</v>
      </c>
      <c r="P275" s="72">
        <v>977</v>
      </c>
      <c r="Q275" s="72">
        <v>182401</v>
      </c>
      <c r="R275" s="72">
        <v>0</v>
      </c>
      <c r="S275" s="72">
        <v>0</v>
      </c>
      <c r="T275" s="72">
        <v>0</v>
      </c>
      <c r="U275" s="72">
        <v>0</v>
      </c>
      <c r="V275" s="72">
        <v>0</v>
      </c>
      <c r="W275" s="72">
        <v>0</v>
      </c>
      <c r="X275" s="72">
        <v>0</v>
      </c>
      <c r="Y275" s="213"/>
    </row>
    <row r="276" spans="1:25">
      <c r="A276" s="31">
        <v>251</v>
      </c>
      <c r="B276" s="53" t="s">
        <v>383</v>
      </c>
      <c r="C276" s="72">
        <f t="shared" si="23"/>
        <v>10380471</v>
      </c>
      <c r="D276" s="72">
        <v>2818906</v>
      </c>
      <c r="E276" s="72">
        <v>1227753</v>
      </c>
      <c r="F276" s="72">
        <v>981381</v>
      </c>
      <c r="G276" s="72">
        <v>1839577</v>
      </c>
      <c r="H276" s="72">
        <v>1480285</v>
      </c>
      <c r="I276" s="72">
        <v>0</v>
      </c>
      <c r="J276" s="82">
        <v>0</v>
      </c>
      <c r="K276" s="72">
        <v>0</v>
      </c>
      <c r="L276" s="72">
        <v>589</v>
      </c>
      <c r="M276" s="72">
        <v>2032569</v>
      </c>
      <c r="N276" s="72">
        <v>0</v>
      </c>
      <c r="O276" s="72">
        <v>0</v>
      </c>
      <c r="P276" s="72">
        <v>0</v>
      </c>
      <c r="Q276" s="72">
        <v>0</v>
      </c>
      <c r="R276" s="72">
        <v>0</v>
      </c>
      <c r="S276" s="72">
        <v>0</v>
      </c>
      <c r="T276" s="72">
        <v>0</v>
      </c>
      <c r="U276" s="72">
        <v>0</v>
      </c>
      <c r="V276" s="72">
        <v>0</v>
      </c>
      <c r="W276" s="72">
        <v>0</v>
      </c>
      <c r="X276" s="72">
        <v>0</v>
      </c>
      <c r="Y276" s="213"/>
    </row>
    <row r="277" spans="1:25">
      <c r="A277" s="31">
        <v>252</v>
      </c>
      <c r="B277" s="53" t="s">
        <v>384</v>
      </c>
      <c r="C277" s="72">
        <f t="shared" si="23"/>
        <v>16056072.529999999</v>
      </c>
      <c r="D277" s="72">
        <v>4669957</v>
      </c>
      <c r="E277" s="72">
        <v>2033965</v>
      </c>
      <c r="F277" s="72">
        <v>1625811</v>
      </c>
      <c r="G277" s="72">
        <v>842096</v>
      </c>
      <c r="H277" s="72">
        <v>217226.53</v>
      </c>
      <c r="I277" s="72">
        <v>0</v>
      </c>
      <c r="J277" s="82">
        <v>0</v>
      </c>
      <c r="K277" s="72">
        <v>0</v>
      </c>
      <c r="L277" s="72">
        <v>1086</v>
      </c>
      <c r="M277" s="72">
        <v>3367267</v>
      </c>
      <c r="N277" s="72">
        <v>0</v>
      </c>
      <c r="O277" s="72">
        <v>0</v>
      </c>
      <c r="P277" s="72">
        <v>1678</v>
      </c>
      <c r="Q277" s="72">
        <v>3299750</v>
      </c>
      <c r="R277" s="72">
        <v>0</v>
      </c>
      <c r="S277" s="72">
        <v>0</v>
      </c>
      <c r="T277" s="72">
        <v>0</v>
      </c>
      <c r="U277" s="72">
        <v>0</v>
      </c>
      <c r="V277" s="72">
        <v>0</v>
      </c>
      <c r="W277" s="72">
        <v>0</v>
      </c>
      <c r="X277" s="72">
        <v>0</v>
      </c>
      <c r="Y277" s="213"/>
    </row>
    <row r="278" spans="1:25">
      <c r="A278" s="31">
        <v>253</v>
      </c>
      <c r="B278" s="53" t="s">
        <v>386</v>
      </c>
      <c r="C278" s="72">
        <f t="shared" si="23"/>
        <v>2677886</v>
      </c>
      <c r="D278" s="72">
        <v>0</v>
      </c>
      <c r="E278" s="72">
        <v>0</v>
      </c>
      <c r="F278" s="72">
        <v>0</v>
      </c>
      <c r="G278" s="72">
        <v>0</v>
      </c>
      <c r="H278" s="72">
        <v>1128437</v>
      </c>
      <c r="I278" s="72">
        <v>0</v>
      </c>
      <c r="J278" s="82">
        <v>0</v>
      </c>
      <c r="K278" s="72">
        <v>0</v>
      </c>
      <c r="L278" s="72">
        <v>449</v>
      </c>
      <c r="M278" s="72">
        <v>1549449</v>
      </c>
      <c r="N278" s="72">
        <v>0</v>
      </c>
      <c r="O278" s="72">
        <v>0</v>
      </c>
      <c r="P278" s="72">
        <v>0</v>
      </c>
      <c r="Q278" s="72">
        <v>0</v>
      </c>
      <c r="R278" s="72">
        <v>0</v>
      </c>
      <c r="S278" s="72">
        <v>0</v>
      </c>
      <c r="T278" s="72">
        <v>0</v>
      </c>
      <c r="U278" s="72">
        <v>0</v>
      </c>
      <c r="V278" s="72">
        <v>0</v>
      </c>
      <c r="W278" s="72">
        <v>0</v>
      </c>
      <c r="X278" s="72">
        <v>0</v>
      </c>
      <c r="Y278" s="213"/>
    </row>
    <row r="279" spans="1:25">
      <c r="A279" s="31">
        <v>254</v>
      </c>
      <c r="B279" s="53" t="s">
        <v>388</v>
      </c>
      <c r="C279" s="72">
        <f t="shared" si="23"/>
        <v>5673804.79</v>
      </c>
      <c r="D279" s="72">
        <v>581516.69999999995</v>
      </c>
      <c r="E279" s="72">
        <v>56096.86</v>
      </c>
      <c r="F279" s="72">
        <v>0</v>
      </c>
      <c r="G279" s="72">
        <v>1124390</v>
      </c>
      <c r="H279" s="72">
        <v>362944.23</v>
      </c>
      <c r="I279" s="72">
        <v>0</v>
      </c>
      <c r="J279" s="82">
        <v>0</v>
      </c>
      <c r="K279" s="72">
        <v>0</v>
      </c>
      <c r="L279" s="72">
        <v>317</v>
      </c>
      <c r="M279" s="72">
        <v>1242351</v>
      </c>
      <c r="N279" s="72">
        <v>0</v>
      </c>
      <c r="O279" s="72">
        <v>0</v>
      </c>
      <c r="P279" s="72">
        <v>907</v>
      </c>
      <c r="Q279" s="72">
        <v>2306506</v>
      </c>
      <c r="R279" s="72">
        <v>0</v>
      </c>
      <c r="S279" s="72">
        <v>0</v>
      </c>
      <c r="T279" s="72">
        <v>0</v>
      </c>
      <c r="U279" s="72">
        <v>0</v>
      </c>
      <c r="V279" s="72">
        <v>0</v>
      </c>
      <c r="W279" s="72">
        <v>0</v>
      </c>
      <c r="X279" s="72">
        <v>0</v>
      </c>
      <c r="Y279" s="213"/>
    </row>
    <row r="280" spans="1:25">
      <c r="A280" s="31">
        <v>255</v>
      </c>
      <c r="B280" s="53" t="s">
        <v>389</v>
      </c>
      <c r="C280" s="72">
        <f t="shared" ref="C280:C301" si="24">D280+E280+F280+G280+H280+I280+K280+M280+O280+Q280+S280+U280+V280+W280+X280</f>
        <v>10908484.789999999</v>
      </c>
      <c r="D280" s="72">
        <v>3804623.63</v>
      </c>
      <c r="E280" s="72">
        <v>157379.16</v>
      </c>
      <c r="F280" s="72">
        <v>0</v>
      </c>
      <c r="G280" s="72">
        <v>2138926</v>
      </c>
      <c r="H280" s="72">
        <v>0</v>
      </c>
      <c r="I280" s="72">
        <v>4807556</v>
      </c>
      <c r="J280" s="82">
        <v>0</v>
      </c>
      <c r="K280" s="72"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0</v>
      </c>
      <c r="Y280" s="213"/>
    </row>
    <row r="281" spans="1:25">
      <c r="A281" s="31">
        <v>256</v>
      </c>
      <c r="B281" s="53" t="s">
        <v>391</v>
      </c>
      <c r="C281" s="72">
        <f t="shared" si="24"/>
        <v>1911235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1911235</v>
      </c>
      <c r="J281" s="82">
        <v>0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72">
        <v>0</v>
      </c>
      <c r="R281" s="72">
        <v>0</v>
      </c>
      <c r="S281" s="72">
        <v>0</v>
      </c>
      <c r="T281" s="72">
        <v>0</v>
      </c>
      <c r="U281" s="72">
        <v>0</v>
      </c>
      <c r="V281" s="72">
        <v>0</v>
      </c>
      <c r="W281" s="72">
        <v>0</v>
      </c>
      <c r="X281" s="72">
        <v>0</v>
      </c>
      <c r="Y281" s="213"/>
    </row>
    <row r="282" spans="1:25">
      <c r="A282" s="31">
        <v>257</v>
      </c>
      <c r="B282" s="53" t="s">
        <v>392</v>
      </c>
      <c r="C282" s="72">
        <f t="shared" si="24"/>
        <v>10524016.549999999</v>
      </c>
      <c r="D282" s="72">
        <v>2416431.19</v>
      </c>
      <c r="E282" s="72">
        <v>1906410</v>
      </c>
      <c r="F282" s="72">
        <v>0</v>
      </c>
      <c r="G282" s="72">
        <v>1055230</v>
      </c>
      <c r="H282" s="72">
        <v>1340900</v>
      </c>
      <c r="I282" s="72">
        <v>2323255</v>
      </c>
      <c r="J282" s="82">
        <v>0</v>
      </c>
      <c r="K282" s="72">
        <v>0</v>
      </c>
      <c r="L282" s="72">
        <v>1200</v>
      </c>
      <c r="M282" s="72">
        <v>875424.24</v>
      </c>
      <c r="N282" s="72">
        <v>0</v>
      </c>
      <c r="O282" s="72">
        <v>0</v>
      </c>
      <c r="P282" s="72">
        <v>1322</v>
      </c>
      <c r="Q282" s="72">
        <v>606366.12</v>
      </c>
      <c r="R282" s="72">
        <v>0</v>
      </c>
      <c r="S282" s="72">
        <v>0</v>
      </c>
      <c r="T282" s="72">
        <v>0</v>
      </c>
      <c r="U282" s="72">
        <v>0</v>
      </c>
      <c r="V282" s="72">
        <v>0</v>
      </c>
      <c r="W282" s="72">
        <v>0</v>
      </c>
      <c r="X282" s="72">
        <v>0</v>
      </c>
      <c r="Y282" s="213"/>
    </row>
    <row r="283" spans="1:25">
      <c r="A283" s="31">
        <v>258</v>
      </c>
      <c r="B283" s="53" t="s">
        <v>393</v>
      </c>
      <c r="C283" s="72">
        <f t="shared" si="24"/>
        <v>4250310.32</v>
      </c>
      <c r="D283" s="72">
        <v>485202.76</v>
      </c>
      <c r="E283" s="72">
        <v>292891.56</v>
      </c>
      <c r="F283" s="72">
        <v>0</v>
      </c>
      <c r="G283" s="72">
        <v>740399</v>
      </c>
      <c r="H283" s="72">
        <v>1067660</v>
      </c>
      <c r="I283" s="72">
        <v>1664157</v>
      </c>
      <c r="J283" s="8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  <c r="Q283" s="72">
        <v>0</v>
      </c>
      <c r="R283" s="72">
        <v>0</v>
      </c>
      <c r="S283" s="72">
        <v>0</v>
      </c>
      <c r="T283" s="72">
        <v>0</v>
      </c>
      <c r="U283" s="72">
        <v>0</v>
      </c>
      <c r="V283" s="72">
        <v>0</v>
      </c>
      <c r="W283" s="72">
        <v>0</v>
      </c>
      <c r="X283" s="72">
        <v>0</v>
      </c>
      <c r="Y283" s="213"/>
    </row>
    <row r="284" spans="1:25">
      <c r="A284" s="31">
        <v>259</v>
      </c>
      <c r="B284" s="53" t="s">
        <v>394</v>
      </c>
      <c r="C284" s="72">
        <f t="shared" si="24"/>
        <v>9274950.0800000001</v>
      </c>
      <c r="D284" s="72">
        <v>241403.68</v>
      </c>
      <c r="E284" s="72">
        <v>273567.37</v>
      </c>
      <c r="F284" s="72">
        <v>0</v>
      </c>
      <c r="G284" s="72">
        <v>989027</v>
      </c>
      <c r="H284" s="72">
        <v>1426184</v>
      </c>
      <c r="I284" s="72">
        <v>2222986</v>
      </c>
      <c r="J284" s="82">
        <v>0</v>
      </c>
      <c r="K284" s="72">
        <v>0</v>
      </c>
      <c r="L284" s="72">
        <v>891</v>
      </c>
      <c r="M284" s="72">
        <v>3069396</v>
      </c>
      <c r="N284" s="72">
        <v>0</v>
      </c>
      <c r="O284" s="72">
        <v>0</v>
      </c>
      <c r="P284" s="72">
        <v>1519</v>
      </c>
      <c r="Q284" s="72">
        <v>1052386.03</v>
      </c>
      <c r="R284" s="72">
        <v>0</v>
      </c>
      <c r="S284" s="72">
        <v>0</v>
      </c>
      <c r="T284" s="72">
        <v>0</v>
      </c>
      <c r="U284" s="72">
        <v>0</v>
      </c>
      <c r="V284" s="72">
        <v>0</v>
      </c>
      <c r="W284" s="72">
        <v>0</v>
      </c>
      <c r="X284" s="72">
        <v>0</v>
      </c>
      <c r="Y284" s="213"/>
    </row>
    <row r="285" spans="1:25">
      <c r="A285" s="31">
        <v>260</v>
      </c>
      <c r="B285" s="53" t="s">
        <v>395</v>
      </c>
      <c r="C285" s="72">
        <f t="shared" si="24"/>
        <v>168836</v>
      </c>
      <c r="D285" s="72">
        <v>116161</v>
      </c>
      <c r="E285" s="72">
        <v>0</v>
      </c>
      <c r="F285" s="72">
        <v>0</v>
      </c>
      <c r="G285" s="72">
        <v>52675</v>
      </c>
      <c r="H285" s="72">
        <v>0</v>
      </c>
      <c r="I285" s="72">
        <v>0</v>
      </c>
      <c r="J285" s="82">
        <v>0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  <c r="P285" s="72">
        <v>0</v>
      </c>
      <c r="Q285" s="72">
        <v>0</v>
      </c>
      <c r="R285" s="72">
        <v>0</v>
      </c>
      <c r="S285" s="72">
        <v>0</v>
      </c>
      <c r="T285" s="72">
        <v>0</v>
      </c>
      <c r="U285" s="72">
        <v>0</v>
      </c>
      <c r="V285" s="72">
        <v>0</v>
      </c>
      <c r="W285" s="72">
        <v>0</v>
      </c>
      <c r="X285" s="72">
        <v>0</v>
      </c>
      <c r="Y285" s="213"/>
    </row>
    <row r="286" spans="1:25">
      <c r="A286" s="31">
        <v>261</v>
      </c>
      <c r="B286" s="53" t="s">
        <v>396</v>
      </c>
      <c r="C286" s="72">
        <f t="shared" si="24"/>
        <v>6494548.7000000002</v>
      </c>
      <c r="D286" s="72">
        <v>589754.69999999995</v>
      </c>
      <c r="E286" s="72">
        <v>754018</v>
      </c>
      <c r="F286" s="72">
        <v>602710</v>
      </c>
      <c r="G286" s="72">
        <v>402227</v>
      </c>
      <c r="H286" s="72">
        <v>580014</v>
      </c>
      <c r="I286" s="72">
        <v>0</v>
      </c>
      <c r="J286" s="82">
        <v>0</v>
      </c>
      <c r="K286" s="72">
        <v>0</v>
      </c>
      <c r="L286" s="72">
        <v>362</v>
      </c>
      <c r="M286" s="72">
        <v>1248291</v>
      </c>
      <c r="N286" s="72">
        <v>0</v>
      </c>
      <c r="O286" s="72">
        <v>0</v>
      </c>
      <c r="P286" s="72">
        <v>969.4</v>
      </c>
      <c r="Q286" s="72">
        <v>2317534</v>
      </c>
      <c r="R286" s="72">
        <v>0</v>
      </c>
      <c r="S286" s="72">
        <v>0</v>
      </c>
      <c r="T286" s="72">
        <v>0</v>
      </c>
      <c r="U286" s="72">
        <v>0</v>
      </c>
      <c r="V286" s="72">
        <v>0</v>
      </c>
      <c r="W286" s="72">
        <v>0</v>
      </c>
      <c r="X286" s="72">
        <v>0</v>
      </c>
      <c r="Y286" s="213"/>
    </row>
    <row r="287" spans="1:25">
      <c r="A287" s="31">
        <v>262</v>
      </c>
      <c r="B287" s="53" t="s">
        <v>397</v>
      </c>
      <c r="C287" s="72">
        <f t="shared" si="24"/>
        <v>1405125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8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964.8</v>
      </c>
      <c r="Q287" s="72">
        <v>1405125</v>
      </c>
      <c r="R287" s="72">
        <v>0</v>
      </c>
      <c r="S287" s="72">
        <v>0</v>
      </c>
      <c r="T287" s="72">
        <v>0</v>
      </c>
      <c r="U287" s="72">
        <v>0</v>
      </c>
      <c r="V287" s="72">
        <v>0</v>
      </c>
      <c r="W287" s="72">
        <v>0</v>
      </c>
      <c r="X287" s="72">
        <v>0</v>
      </c>
      <c r="Y287" s="213"/>
    </row>
    <row r="288" spans="1:25">
      <c r="A288" s="31">
        <v>263</v>
      </c>
      <c r="B288" s="53" t="s">
        <v>398</v>
      </c>
      <c r="C288" s="72">
        <f t="shared" si="24"/>
        <v>12838465</v>
      </c>
      <c r="D288" s="72">
        <v>4351448</v>
      </c>
      <c r="E288" s="72">
        <v>1895241</v>
      </c>
      <c r="F288" s="72">
        <v>0</v>
      </c>
      <c r="G288" s="72">
        <v>1011006</v>
      </c>
      <c r="H288" s="72">
        <v>1457878</v>
      </c>
      <c r="I288" s="72">
        <v>0</v>
      </c>
      <c r="J288" s="82">
        <v>0</v>
      </c>
      <c r="K288" s="72">
        <v>0</v>
      </c>
      <c r="L288" s="72">
        <v>728</v>
      </c>
      <c r="M288" s="72">
        <v>3137607</v>
      </c>
      <c r="N288" s="72">
        <v>0</v>
      </c>
      <c r="O288" s="72">
        <v>0</v>
      </c>
      <c r="P288" s="72">
        <v>1718</v>
      </c>
      <c r="Q288" s="72">
        <v>985285</v>
      </c>
      <c r="R288" s="72">
        <v>0</v>
      </c>
      <c r="S288" s="72">
        <v>0</v>
      </c>
      <c r="T288" s="72">
        <v>0</v>
      </c>
      <c r="U288" s="72">
        <v>0</v>
      </c>
      <c r="V288" s="72">
        <v>0</v>
      </c>
      <c r="W288" s="72">
        <v>0</v>
      </c>
      <c r="X288" s="72">
        <v>0</v>
      </c>
      <c r="Y288" s="213"/>
    </row>
    <row r="289" spans="1:25">
      <c r="A289" s="31">
        <v>264</v>
      </c>
      <c r="B289" s="53" t="s">
        <v>399</v>
      </c>
      <c r="C289" s="72">
        <f t="shared" si="24"/>
        <v>3949161</v>
      </c>
      <c r="D289" s="72">
        <v>0</v>
      </c>
      <c r="E289" s="72">
        <v>0</v>
      </c>
      <c r="F289" s="72">
        <v>0</v>
      </c>
      <c r="G289" s="72">
        <v>0</v>
      </c>
      <c r="H289" s="72">
        <v>0</v>
      </c>
      <c r="I289" s="72">
        <v>1108238</v>
      </c>
      <c r="J289" s="82">
        <v>0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1131.3</v>
      </c>
      <c r="Q289" s="72">
        <v>2840923</v>
      </c>
      <c r="R289" s="72">
        <v>0</v>
      </c>
      <c r="S289" s="72">
        <v>0</v>
      </c>
      <c r="T289" s="72">
        <v>0</v>
      </c>
      <c r="U289" s="72">
        <v>0</v>
      </c>
      <c r="V289" s="72">
        <v>0</v>
      </c>
      <c r="W289" s="72">
        <v>0</v>
      </c>
      <c r="X289" s="72">
        <v>0</v>
      </c>
      <c r="Y289" s="213"/>
    </row>
    <row r="290" spans="1:25">
      <c r="A290" s="31">
        <v>265</v>
      </c>
      <c r="B290" s="53" t="s">
        <v>400</v>
      </c>
      <c r="C290" s="72">
        <f t="shared" si="24"/>
        <v>2803498</v>
      </c>
      <c r="D290" s="72">
        <v>0</v>
      </c>
      <c r="E290" s="72">
        <v>640032</v>
      </c>
      <c r="F290" s="72">
        <v>447781</v>
      </c>
      <c r="G290" s="72">
        <v>654496</v>
      </c>
      <c r="H290" s="72">
        <v>831680</v>
      </c>
      <c r="I290" s="72">
        <v>0</v>
      </c>
      <c r="J290" s="82">
        <v>0</v>
      </c>
      <c r="K290" s="72">
        <v>0</v>
      </c>
      <c r="L290" s="72">
        <v>0</v>
      </c>
      <c r="M290" s="72">
        <v>0</v>
      </c>
      <c r="N290" s="72">
        <v>0</v>
      </c>
      <c r="O290" s="72">
        <v>0</v>
      </c>
      <c r="P290" s="72">
        <v>893</v>
      </c>
      <c r="Q290" s="72">
        <v>172641</v>
      </c>
      <c r="R290" s="72">
        <v>0</v>
      </c>
      <c r="S290" s="72">
        <v>0</v>
      </c>
      <c r="T290" s="72">
        <v>0</v>
      </c>
      <c r="U290" s="72">
        <v>0</v>
      </c>
      <c r="V290" s="72">
        <v>0</v>
      </c>
      <c r="W290" s="72">
        <v>56868</v>
      </c>
      <c r="X290" s="72">
        <v>0</v>
      </c>
      <c r="Y290" s="213"/>
    </row>
    <row r="291" spans="1:25">
      <c r="A291" s="31">
        <v>266</v>
      </c>
      <c r="B291" s="53" t="s">
        <v>401</v>
      </c>
      <c r="C291" s="72">
        <f t="shared" si="24"/>
        <v>9006656</v>
      </c>
      <c r="D291" s="72">
        <v>0</v>
      </c>
      <c r="E291" s="72">
        <v>1999993</v>
      </c>
      <c r="F291" s="72">
        <v>1598656</v>
      </c>
      <c r="G291" s="72">
        <v>2996645</v>
      </c>
      <c r="H291" s="72">
        <v>2411362</v>
      </c>
      <c r="I291" s="72">
        <v>0</v>
      </c>
      <c r="J291" s="8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72">
        <v>0</v>
      </c>
      <c r="R291" s="72">
        <v>0</v>
      </c>
      <c r="S291" s="72">
        <v>0</v>
      </c>
      <c r="T291" s="72">
        <v>0</v>
      </c>
      <c r="U291" s="72">
        <v>0</v>
      </c>
      <c r="V291" s="72">
        <v>0</v>
      </c>
      <c r="W291" s="72">
        <v>0</v>
      </c>
      <c r="X291" s="72">
        <v>0</v>
      </c>
      <c r="Y291" s="213"/>
    </row>
    <row r="292" spans="1:25">
      <c r="A292" s="31">
        <v>267</v>
      </c>
      <c r="B292" s="53" t="s">
        <v>402</v>
      </c>
      <c r="C292" s="72">
        <f t="shared" si="24"/>
        <v>122005.46</v>
      </c>
      <c r="D292" s="72">
        <v>0</v>
      </c>
      <c r="E292" s="72">
        <v>0</v>
      </c>
      <c r="F292" s="72">
        <v>0</v>
      </c>
      <c r="G292" s="72">
        <v>0</v>
      </c>
      <c r="H292" s="72">
        <v>0</v>
      </c>
      <c r="I292" s="72">
        <v>0</v>
      </c>
      <c r="J292" s="82">
        <v>0</v>
      </c>
      <c r="K292" s="72">
        <v>0</v>
      </c>
      <c r="L292" s="72">
        <v>285</v>
      </c>
      <c r="M292" s="72">
        <v>122005.46</v>
      </c>
      <c r="N292" s="72">
        <v>0</v>
      </c>
      <c r="O292" s="72">
        <v>0</v>
      </c>
      <c r="P292" s="72">
        <v>0</v>
      </c>
      <c r="Q292" s="72">
        <v>0</v>
      </c>
      <c r="R292" s="72">
        <v>0</v>
      </c>
      <c r="S292" s="72">
        <v>0</v>
      </c>
      <c r="T292" s="72">
        <v>0</v>
      </c>
      <c r="U292" s="72">
        <v>0</v>
      </c>
      <c r="V292" s="72">
        <v>0</v>
      </c>
      <c r="W292" s="72">
        <v>0</v>
      </c>
      <c r="X292" s="72">
        <v>0</v>
      </c>
      <c r="Y292" s="213"/>
    </row>
    <row r="293" spans="1:25">
      <c r="A293" s="31">
        <v>268</v>
      </c>
      <c r="B293" s="53" t="s">
        <v>403</v>
      </c>
      <c r="C293" s="72">
        <f t="shared" si="24"/>
        <v>4738947.26</v>
      </c>
      <c r="D293" s="72">
        <v>0</v>
      </c>
      <c r="E293" s="72">
        <v>0</v>
      </c>
      <c r="F293" s="72">
        <v>0</v>
      </c>
      <c r="G293" s="72">
        <v>907395</v>
      </c>
      <c r="H293" s="72">
        <v>0</v>
      </c>
      <c r="I293" s="72">
        <v>2039506</v>
      </c>
      <c r="J293" s="82">
        <v>0</v>
      </c>
      <c r="K293" s="72">
        <v>0</v>
      </c>
      <c r="L293" s="72">
        <v>582</v>
      </c>
      <c r="M293" s="72">
        <v>412464.26</v>
      </c>
      <c r="N293" s="72">
        <v>0</v>
      </c>
      <c r="O293" s="72">
        <v>0</v>
      </c>
      <c r="P293" s="72">
        <v>1535</v>
      </c>
      <c r="Q293" s="72">
        <v>1379582</v>
      </c>
      <c r="R293" s="72">
        <v>0</v>
      </c>
      <c r="S293" s="72">
        <v>0</v>
      </c>
      <c r="T293" s="72">
        <v>0</v>
      </c>
      <c r="U293" s="72">
        <v>0</v>
      </c>
      <c r="V293" s="72">
        <v>0</v>
      </c>
      <c r="W293" s="72">
        <v>0</v>
      </c>
      <c r="X293" s="72">
        <v>0</v>
      </c>
      <c r="Y293" s="213"/>
    </row>
    <row r="294" spans="1:25">
      <c r="A294" s="31">
        <v>269</v>
      </c>
      <c r="B294" s="53" t="s">
        <v>404</v>
      </c>
      <c r="C294" s="72">
        <f t="shared" si="24"/>
        <v>3556465.01</v>
      </c>
      <c r="D294" s="72">
        <v>0</v>
      </c>
      <c r="E294" s="72">
        <v>0</v>
      </c>
      <c r="F294" s="72">
        <v>0</v>
      </c>
      <c r="G294" s="72">
        <v>1408243</v>
      </c>
      <c r="H294" s="72">
        <v>0</v>
      </c>
      <c r="I294" s="72">
        <v>1126908</v>
      </c>
      <c r="J294" s="82">
        <v>0</v>
      </c>
      <c r="K294" s="72">
        <v>0</v>
      </c>
      <c r="L294" s="72">
        <v>361.5</v>
      </c>
      <c r="M294" s="72">
        <v>259040.01</v>
      </c>
      <c r="N294" s="72">
        <v>0</v>
      </c>
      <c r="O294" s="72">
        <v>0</v>
      </c>
      <c r="P294" s="72">
        <v>1209</v>
      </c>
      <c r="Q294" s="72">
        <v>762274</v>
      </c>
      <c r="R294" s="72">
        <v>0</v>
      </c>
      <c r="S294" s="72">
        <v>0</v>
      </c>
      <c r="T294" s="72">
        <v>0</v>
      </c>
      <c r="U294" s="72">
        <v>0</v>
      </c>
      <c r="V294" s="72">
        <v>0</v>
      </c>
      <c r="W294" s="72">
        <v>0</v>
      </c>
      <c r="X294" s="72">
        <v>0</v>
      </c>
      <c r="Y294" s="213"/>
    </row>
    <row r="295" spans="1:25">
      <c r="A295" s="31">
        <v>270</v>
      </c>
      <c r="B295" s="53" t="s">
        <v>405</v>
      </c>
      <c r="C295" s="72">
        <f t="shared" si="24"/>
        <v>1882506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82">
        <v>0</v>
      </c>
      <c r="K295" s="72">
        <v>0</v>
      </c>
      <c r="L295" s="72">
        <v>615.5</v>
      </c>
      <c r="M295" s="72">
        <v>1882506</v>
      </c>
      <c r="N295" s="72">
        <v>0</v>
      </c>
      <c r="O295" s="72">
        <v>0</v>
      </c>
      <c r="P295" s="72">
        <v>0</v>
      </c>
      <c r="Q295" s="72">
        <v>0</v>
      </c>
      <c r="R295" s="72">
        <v>0</v>
      </c>
      <c r="S295" s="72">
        <v>0</v>
      </c>
      <c r="T295" s="72">
        <v>0</v>
      </c>
      <c r="U295" s="72">
        <v>0</v>
      </c>
      <c r="V295" s="72">
        <v>0</v>
      </c>
      <c r="W295" s="72">
        <v>0</v>
      </c>
      <c r="X295" s="72">
        <v>0</v>
      </c>
      <c r="Y295" s="213"/>
    </row>
    <row r="296" spans="1:25">
      <c r="A296" s="31">
        <v>271</v>
      </c>
      <c r="B296" s="53" t="s">
        <v>406</v>
      </c>
      <c r="C296" s="72">
        <f t="shared" si="24"/>
        <v>4729143</v>
      </c>
      <c r="D296" s="72">
        <v>0</v>
      </c>
      <c r="E296" s="72">
        <v>440334</v>
      </c>
      <c r="F296" s="72">
        <v>0</v>
      </c>
      <c r="G296" s="72">
        <v>727994</v>
      </c>
      <c r="H296" s="72">
        <v>593098</v>
      </c>
      <c r="I296" s="72">
        <v>0</v>
      </c>
      <c r="J296" s="82">
        <v>0</v>
      </c>
      <c r="K296" s="72">
        <v>0</v>
      </c>
      <c r="L296" s="72">
        <v>721</v>
      </c>
      <c r="M296" s="72">
        <v>1783635</v>
      </c>
      <c r="N296" s="72">
        <v>0</v>
      </c>
      <c r="O296" s="72">
        <v>0</v>
      </c>
      <c r="P296" s="72">
        <v>1709.9</v>
      </c>
      <c r="Q296" s="72">
        <v>1184082</v>
      </c>
      <c r="R296" s="72">
        <v>0</v>
      </c>
      <c r="S296" s="72">
        <v>0</v>
      </c>
      <c r="T296" s="72">
        <v>0</v>
      </c>
      <c r="U296" s="72">
        <v>0</v>
      </c>
      <c r="V296" s="72">
        <v>0</v>
      </c>
      <c r="W296" s="72">
        <v>0</v>
      </c>
      <c r="X296" s="72">
        <v>0</v>
      </c>
      <c r="Y296" s="213"/>
    </row>
    <row r="297" spans="1:25">
      <c r="A297" s="31">
        <v>272</v>
      </c>
      <c r="B297" s="53" t="s">
        <v>407</v>
      </c>
      <c r="C297" s="72">
        <f t="shared" si="24"/>
        <v>3287164.51</v>
      </c>
      <c r="D297" s="72">
        <v>0</v>
      </c>
      <c r="E297" s="72">
        <v>0</v>
      </c>
      <c r="F297" s="72">
        <v>0</v>
      </c>
      <c r="G297" s="72">
        <v>0</v>
      </c>
      <c r="H297" s="72">
        <v>0</v>
      </c>
      <c r="I297" s="72">
        <v>0</v>
      </c>
      <c r="J297" s="82">
        <v>0</v>
      </c>
      <c r="K297" s="72">
        <v>0</v>
      </c>
      <c r="L297" s="72">
        <v>0</v>
      </c>
      <c r="M297" s="72">
        <v>0</v>
      </c>
      <c r="N297" s="72">
        <v>0</v>
      </c>
      <c r="O297" s="72">
        <v>0</v>
      </c>
      <c r="P297" s="72">
        <v>1795</v>
      </c>
      <c r="Q297" s="72">
        <v>875555</v>
      </c>
      <c r="R297" s="72">
        <v>0</v>
      </c>
      <c r="S297" s="72">
        <v>0</v>
      </c>
      <c r="T297" s="72">
        <v>1795</v>
      </c>
      <c r="U297" s="72">
        <v>2370201</v>
      </c>
      <c r="V297" s="72">
        <v>0</v>
      </c>
      <c r="W297" s="72">
        <v>41408.51</v>
      </c>
      <c r="X297" s="72">
        <v>0</v>
      </c>
      <c r="Y297" s="213"/>
    </row>
    <row r="298" spans="1:25">
      <c r="A298" s="31">
        <v>273</v>
      </c>
      <c r="B298" s="53" t="s">
        <v>408</v>
      </c>
      <c r="C298" s="72">
        <f t="shared" si="24"/>
        <v>7331501.6800000006</v>
      </c>
      <c r="D298" s="72">
        <v>2552892.9700000002</v>
      </c>
      <c r="E298" s="72">
        <v>1181289</v>
      </c>
      <c r="F298" s="72">
        <v>944241</v>
      </c>
      <c r="G298" s="72">
        <v>630152</v>
      </c>
      <c r="H298" s="72">
        <v>1424263</v>
      </c>
      <c r="I298" s="72">
        <v>0</v>
      </c>
      <c r="J298" s="82">
        <v>0</v>
      </c>
      <c r="K298" s="72">
        <v>0</v>
      </c>
      <c r="L298" s="72">
        <v>567</v>
      </c>
      <c r="M298" s="72">
        <v>598663.71</v>
      </c>
      <c r="N298" s="72">
        <v>0</v>
      </c>
      <c r="O298" s="72">
        <v>0</v>
      </c>
      <c r="P298" s="72">
        <v>0</v>
      </c>
      <c r="Q298" s="72">
        <v>0</v>
      </c>
      <c r="R298" s="72">
        <v>0</v>
      </c>
      <c r="S298" s="72">
        <v>0</v>
      </c>
      <c r="T298" s="72">
        <v>0</v>
      </c>
      <c r="U298" s="72">
        <v>0</v>
      </c>
      <c r="V298" s="72">
        <v>0</v>
      </c>
      <c r="W298" s="72">
        <v>0</v>
      </c>
      <c r="X298" s="72">
        <v>0</v>
      </c>
      <c r="Y298" s="213"/>
    </row>
    <row r="299" spans="1:25">
      <c r="A299" s="31">
        <v>274</v>
      </c>
      <c r="B299" s="53" t="s">
        <v>409</v>
      </c>
      <c r="C299" s="72">
        <f t="shared" si="24"/>
        <v>4607214.91</v>
      </c>
      <c r="D299" s="72">
        <v>0</v>
      </c>
      <c r="E299" s="72">
        <v>173153.91</v>
      </c>
      <c r="F299" s="72">
        <v>0</v>
      </c>
      <c r="G299" s="72">
        <v>605812</v>
      </c>
      <c r="H299" s="72">
        <v>0</v>
      </c>
      <c r="I299" s="72">
        <v>2283573</v>
      </c>
      <c r="J299" s="8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1527</v>
      </c>
      <c r="Q299" s="72">
        <v>1544676</v>
      </c>
      <c r="R299" s="72">
        <v>0</v>
      </c>
      <c r="S299" s="72">
        <v>0</v>
      </c>
      <c r="T299" s="72">
        <v>0</v>
      </c>
      <c r="U299" s="72">
        <v>0</v>
      </c>
      <c r="V299" s="72">
        <v>0</v>
      </c>
      <c r="W299" s="72">
        <v>0</v>
      </c>
      <c r="X299" s="72">
        <v>0</v>
      </c>
      <c r="Y299" s="213"/>
    </row>
    <row r="300" spans="1:25">
      <c r="A300" s="31">
        <v>275</v>
      </c>
      <c r="B300" s="53" t="s">
        <v>410</v>
      </c>
      <c r="C300" s="72">
        <f t="shared" si="24"/>
        <v>10968549.9</v>
      </c>
      <c r="D300" s="72">
        <v>518751.9</v>
      </c>
      <c r="E300" s="72">
        <v>1568357</v>
      </c>
      <c r="F300" s="72">
        <v>0</v>
      </c>
      <c r="G300" s="72">
        <v>543434</v>
      </c>
      <c r="H300" s="72">
        <v>690552</v>
      </c>
      <c r="I300" s="72">
        <v>0</v>
      </c>
      <c r="J300" s="82">
        <v>0</v>
      </c>
      <c r="K300" s="72">
        <v>0</v>
      </c>
      <c r="L300" s="72">
        <v>926</v>
      </c>
      <c r="M300" s="72">
        <v>5062389</v>
      </c>
      <c r="N300" s="72">
        <v>0</v>
      </c>
      <c r="O300" s="72">
        <v>0</v>
      </c>
      <c r="P300" s="72">
        <v>1162.4000000000001</v>
      </c>
      <c r="Q300" s="72">
        <v>2585066</v>
      </c>
      <c r="R300" s="72">
        <v>0</v>
      </c>
      <c r="S300" s="72">
        <v>0</v>
      </c>
      <c r="T300" s="72">
        <v>0</v>
      </c>
      <c r="U300" s="72">
        <v>0</v>
      </c>
      <c r="V300" s="72">
        <v>0</v>
      </c>
      <c r="W300" s="72">
        <v>0</v>
      </c>
      <c r="X300" s="72">
        <v>0</v>
      </c>
      <c r="Y300" s="213"/>
    </row>
    <row r="301" spans="1:25">
      <c r="A301" s="31">
        <v>276</v>
      </c>
      <c r="B301" s="53" t="s">
        <v>411</v>
      </c>
      <c r="C301" s="72">
        <f t="shared" si="24"/>
        <v>4305669</v>
      </c>
      <c r="D301" s="72">
        <v>1012984</v>
      </c>
      <c r="E301" s="72">
        <v>230312</v>
      </c>
      <c r="F301" s="72">
        <v>0</v>
      </c>
      <c r="G301" s="72">
        <v>269348</v>
      </c>
      <c r="H301" s="72">
        <v>299276</v>
      </c>
      <c r="I301" s="72">
        <v>0</v>
      </c>
      <c r="J301" s="82">
        <v>0</v>
      </c>
      <c r="K301" s="72">
        <v>0</v>
      </c>
      <c r="L301" s="72">
        <v>374</v>
      </c>
      <c r="M301" s="72">
        <v>1373416</v>
      </c>
      <c r="N301" s="72">
        <v>0</v>
      </c>
      <c r="O301" s="72">
        <v>0</v>
      </c>
      <c r="P301" s="72">
        <v>492.5</v>
      </c>
      <c r="Q301" s="72">
        <v>1120333</v>
      </c>
      <c r="R301" s="72">
        <v>0</v>
      </c>
      <c r="S301" s="72">
        <v>0</v>
      </c>
      <c r="T301" s="72">
        <v>0</v>
      </c>
      <c r="U301" s="72">
        <v>0</v>
      </c>
      <c r="V301" s="72">
        <v>0</v>
      </c>
      <c r="W301" s="72">
        <v>0</v>
      </c>
      <c r="X301" s="72">
        <v>0</v>
      </c>
      <c r="Y301" s="213"/>
    </row>
    <row r="302" spans="1:25">
      <c r="A302" s="59" t="s">
        <v>347</v>
      </c>
      <c r="B302" s="189"/>
      <c r="C302" s="71">
        <f t="shared" ref="C302:X302" si="25">SUM(C303:C308)</f>
        <v>2179985.81</v>
      </c>
      <c r="D302" s="71">
        <f t="shared" si="25"/>
        <v>0</v>
      </c>
      <c r="E302" s="71">
        <f t="shared" si="25"/>
        <v>8936.25</v>
      </c>
      <c r="F302" s="71">
        <f t="shared" si="25"/>
        <v>0</v>
      </c>
      <c r="G302" s="71">
        <f t="shared" si="25"/>
        <v>0</v>
      </c>
      <c r="H302" s="71">
        <f t="shared" si="25"/>
        <v>239070.56</v>
      </c>
      <c r="I302" s="71">
        <f t="shared" si="25"/>
        <v>0</v>
      </c>
      <c r="J302" s="86">
        <f t="shared" si="25"/>
        <v>0</v>
      </c>
      <c r="K302" s="71">
        <f t="shared" si="25"/>
        <v>0</v>
      </c>
      <c r="L302" s="71">
        <f t="shared" si="25"/>
        <v>1807.54</v>
      </c>
      <c r="M302" s="71">
        <f t="shared" si="25"/>
        <v>1903288</v>
      </c>
      <c r="N302" s="71">
        <f t="shared" si="25"/>
        <v>0</v>
      </c>
      <c r="O302" s="71">
        <f t="shared" si="25"/>
        <v>0</v>
      </c>
      <c r="P302" s="71">
        <f t="shared" si="25"/>
        <v>0</v>
      </c>
      <c r="Q302" s="71">
        <f t="shared" si="25"/>
        <v>0</v>
      </c>
      <c r="R302" s="71">
        <f t="shared" si="25"/>
        <v>0</v>
      </c>
      <c r="S302" s="71">
        <f t="shared" si="25"/>
        <v>0</v>
      </c>
      <c r="T302" s="71">
        <f t="shared" si="25"/>
        <v>0</v>
      </c>
      <c r="U302" s="71">
        <f t="shared" si="25"/>
        <v>0</v>
      </c>
      <c r="V302" s="71">
        <f t="shared" si="25"/>
        <v>28691</v>
      </c>
      <c r="W302" s="71">
        <f t="shared" si="25"/>
        <v>0</v>
      </c>
      <c r="X302" s="71">
        <f t="shared" si="25"/>
        <v>0</v>
      </c>
      <c r="Y302" s="213"/>
    </row>
    <row r="303" spans="1:25">
      <c r="A303" s="31">
        <v>277</v>
      </c>
      <c r="B303" s="23" t="s">
        <v>205</v>
      </c>
      <c r="C303" s="72">
        <f t="shared" ref="C303:C308" si="26">D303+E303+F303+G303+H303+I303+K303+M303+O303+Q303+S303+U303+V303+W303+X303</f>
        <v>152115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82">
        <v>0</v>
      </c>
      <c r="K303" s="72">
        <v>0</v>
      </c>
      <c r="L303" s="72">
        <v>153.4</v>
      </c>
      <c r="M303" s="72">
        <v>149608</v>
      </c>
      <c r="N303" s="72">
        <v>0</v>
      </c>
      <c r="O303" s="72">
        <v>0</v>
      </c>
      <c r="P303" s="72">
        <v>0</v>
      </c>
      <c r="Q303" s="72">
        <v>0</v>
      </c>
      <c r="R303" s="72">
        <v>0</v>
      </c>
      <c r="S303" s="72">
        <v>0</v>
      </c>
      <c r="T303" s="72">
        <v>0</v>
      </c>
      <c r="U303" s="72">
        <v>0</v>
      </c>
      <c r="V303" s="72">
        <v>2507</v>
      </c>
      <c r="W303" s="72">
        <v>0</v>
      </c>
      <c r="X303" s="72">
        <v>0</v>
      </c>
      <c r="Y303" s="213"/>
    </row>
    <row r="304" spans="1:25">
      <c r="A304" s="31">
        <v>278</v>
      </c>
      <c r="B304" s="23" t="s">
        <v>206</v>
      </c>
      <c r="C304" s="72">
        <f t="shared" si="26"/>
        <v>162162</v>
      </c>
      <c r="D304" s="72">
        <v>0</v>
      </c>
      <c r="E304" s="72">
        <v>0</v>
      </c>
      <c r="F304" s="72">
        <v>0</v>
      </c>
      <c r="G304" s="72">
        <v>0</v>
      </c>
      <c r="H304" s="72">
        <v>0</v>
      </c>
      <c r="I304" s="72">
        <v>0</v>
      </c>
      <c r="J304" s="82">
        <v>0</v>
      </c>
      <c r="K304" s="72">
        <v>0</v>
      </c>
      <c r="L304" s="72">
        <v>162.6</v>
      </c>
      <c r="M304" s="72">
        <v>159489</v>
      </c>
      <c r="N304" s="72">
        <v>0</v>
      </c>
      <c r="O304" s="72">
        <v>0</v>
      </c>
      <c r="P304" s="72">
        <v>0</v>
      </c>
      <c r="Q304" s="72">
        <v>0</v>
      </c>
      <c r="R304" s="72">
        <v>0</v>
      </c>
      <c r="S304" s="72">
        <v>0</v>
      </c>
      <c r="T304" s="72">
        <v>0</v>
      </c>
      <c r="U304" s="72">
        <v>0</v>
      </c>
      <c r="V304" s="72">
        <v>2673</v>
      </c>
      <c r="W304" s="72">
        <v>0</v>
      </c>
      <c r="X304" s="72">
        <v>0</v>
      </c>
      <c r="Y304" s="213"/>
    </row>
    <row r="305" spans="1:25" ht="25.5">
      <c r="A305" s="31">
        <v>279</v>
      </c>
      <c r="B305" s="23" t="s">
        <v>1008</v>
      </c>
      <c r="C305" s="72">
        <f t="shared" si="26"/>
        <v>711874</v>
      </c>
      <c r="D305" s="72">
        <v>0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82">
        <v>0</v>
      </c>
      <c r="K305" s="72">
        <v>0</v>
      </c>
      <c r="L305" s="72">
        <v>652.47</v>
      </c>
      <c r="M305" s="72">
        <v>700140</v>
      </c>
      <c r="N305" s="72">
        <v>0</v>
      </c>
      <c r="O305" s="72">
        <v>0</v>
      </c>
      <c r="P305" s="72">
        <v>0</v>
      </c>
      <c r="Q305" s="72">
        <v>0</v>
      </c>
      <c r="R305" s="72">
        <v>0</v>
      </c>
      <c r="S305" s="72">
        <v>0</v>
      </c>
      <c r="T305" s="72">
        <v>0</v>
      </c>
      <c r="U305" s="72">
        <v>0</v>
      </c>
      <c r="V305" s="72">
        <v>11734</v>
      </c>
      <c r="W305" s="72">
        <v>0</v>
      </c>
      <c r="X305" s="72">
        <v>0</v>
      </c>
      <c r="Y305" s="213"/>
    </row>
    <row r="306" spans="1:25" ht="25.5">
      <c r="A306" s="31">
        <v>280</v>
      </c>
      <c r="B306" s="23" t="s">
        <v>1020</v>
      </c>
      <c r="C306" s="72">
        <f t="shared" si="26"/>
        <v>714495</v>
      </c>
      <c r="D306" s="72">
        <v>0</v>
      </c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82">
        <v>0</v>
      </c>
      <c r="K306" s="72">
        <v>0</v>
      </c>
      <c r="L306" s="72">
        <v>651.47</v>
      </c>
      <c r="M306" s="72">
        <v>702718</v>
      </c>
      <c r="N306" s="72">
        <v>0</v>
      </c>
      <c r="O306" s="72">
        <v>0</v>
      </c>
      <c r="P306" s="72">
        <v>0</v>
      </c>
      <c r="Q306" s="72">
        <v>0</v>
      </c>
      <c r="R306" s="72">
        <v>0</v>
      </c>
      <c r="S306" s="72">
        <v>0</v>
      </c>
      <c r="T306" s="72">
        <v>0</v>
      </c>
      <c r="U306" s="72">
        <v>0</v>
      </c>
      <c r="V306" s="72">
        <v>11777</v>
      </c>
      <c r="W306" s="72">
        <v>0</v>
      </c>
      <c r="X306" s="72">
        <v>0</v>
      </c>
      <c r="Y306" s="213"/>
    </row>
    <row r="307" spans="1:25">
      <c r="A307" s="31">
        <v>281</v>
      </c>
      <c r="B307" s="142" t="s">
        <v>326</v>
      </c>
      <c r="C307" s="72">
        <f t="shared" si="26"/>
        <v>248006.81</v>
      </c>
      <c r="D307" s="72">
        <v>0</v>
      </c>
      <c r="E307" s="72">
        <v>8936.25</v>
      </c>
      <c r="F307" s="72">
        <v>0</v>
      </c>
      <c r="G307" s="72">
        <v>0</v>
      </c>
      <c r="H307" s="72">
        <v>239070.56</v>
      </c>
      <c r="I307" s="72">
        <v>0</v>
      </c>
      <c r="J307" s="82">
        <v>0</v>
      </c>
      <c r="K307" s="72">
        <v>0</v>
      </c>
      <c r="L307" s="72">
        <v>0</v>
      </c>
      <c r="M307" s="72">
        <v>0</v>
      </c>
      <c r="N307" s="72">
        <v>0</v>
      </c>
      <c r="O307" s="72">
        <v>0</v>
      </c>
      <c r="P307" s="72">
        <v>0</v>
      </c>
      <c r="Q307" s="72">
        <v>0</v>
      </c>
      <c r="R307" s="72">
        <v>0</v>
      </c>
      <c r="S307" s="72">
        <v>0</v>
      </c>
      <c r="T307" s="72">
        <v>0</v>
      </c>
      <c r="U307" s="72">
        <v>0</v>
      </c>
      <c r="V307" s="72">
        <v>0</v>
      </c>
      <c r="W307" s="72">
        <v>0</v>
      </c>
      <c r="X307" s="72">
        <v>0</v>
      </c>
      <c r="Y307" s="213"/>
    </row>
    <row r="308" spans="1:25">
      <c r="A308" s="31">
        <v>282</v>
      </c>
      <c r="B308" s="23" t="s">
        <v>412</v>
      </c>
      <c r="C308" s="72">
        <f t="shared" si="26"/>
        <v>191333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82">
        <v>0</v>
      </c>
      <c r="K308" s="72">
        <v>0</v>
      </c>
      <c r="L308" s="72">
        <v>187.6</v>
      </c>
      <c r="M308" s="72">
        <v>191333</v>
      </c>
      <c r="N308" s="72">
        <v>0</v>
      </c>
      <c r="O308" s="72">
        <v>0</v>
      </c>
      <c r="P308" s="72">
        <v>0</v>
      </c>
      <c r="Q308" s="72">
        <v>0</v>
      </c>
      <c r="R308" s="72">
        <v>0</v>
      </c>
      <c r="S308" s="72">
        <v>0</v>
      </c>
      <c r="T308" s="72">
        <v>0</v>
      </c>
      <c r="U308" s="72">
        <v>0</v>
      </c>
      <c r="V308" s="72">
        <v>0</v>
      </c>
      <c r="W308" s="72">
        <v>0</v>
      </c>
      <c r="X308" s="72">
        <v>0</v>
      </c>
      <c r="Y308" s="213"/>
    </row>
    <row r="309" spans="1:25">
      <c r="A309" s="58" t="s">
        <v>348</v>
      </c>
      <c r="B309" s="189"/>
      <c r="C309" s="71">
        <f t="shared" ref="C309:X309" si="27">SUM(C310:C313)</f>
        <v>2708418</v>
      </c>
      <c r="D309" s="71">
        <f t="shared" si="27"/>
        <v>0</v>
      </c>
      <c r="E309" s="71">
        <f t="shared" si="27"/>
        <v>0</v>
      </c>
      <c r="F309" s="71">
        <f t="shared" si="27"/>
        <v>0</v>
      </c>
      <c r="G309" s="71">
        <f t="shared" si="27"/>
        <v>0</v>
      </c>
      <c r="H309" s="71">
        <f t="shared" si="27"/>
        <v>100840</v>
      </c>
      <c r="I309" s="71">
        <f t="shared" si="27"/>
        <v>0</v>
      </c>
      <c r="J309" s="86">
        <f t="shared" si="27"/>
        <v>0</v>
      </c>
      <c r="K309" s="71">
        <f t="shared" si="27"/>
        <v>0</v>
      </c>
      <c r="L309" s="71">
        <f t="shared" si="27"/>
        <v>3976</v>
      </c>
      <c r="M309" s="71">
        <f t="shared" si="27"/>
        <v>1195582</v>
      </c>
      <c r="N309" s="71">
        <f t="shared" si="27"/>
        <v>0</v>
      </c>
      <c r="O309" s="71">
        <f t="shared" si="27"/>
        <v>0</v>
      </c>
      <c r="P309" s="71">
        <f t="shared" si="27"/>
        <v>3712.4</v>
      </c>
      <c r="Q309" s="71">
        <f t="shared" si="27"/>
        <v>1218292</v>
      </c>
      <c r="R309" s="71">
        <f t="shared" si="27"/>
        <v>32.1</v>
      </c>
      <c r="S309" s="71">
        <f t="shared" si="27"/>
        <v>140726</v>
      </c>
      <c r="T309" s="71">
        <f t="shared" si="27"/>
        <v>0</v>
      </c>
      <c r="U309" s="71">
        <f t="shared" si="27"/>
        <v>0</v>
      </c>
      <c r="V309" s="71">
        <f t="shared" si="27"/>
        <v>5412</v>
      </c>
      <c r="W309" s="71">
        <f t="shared" si="27"/>
        <v>0</v>
      </c>
      <c r="X309" s="71">
        <f t="shared" si="27"/>
        <v>47566</v>
      </c>
      <c r="Y309" s="213"/>
    </row>
    <row r="310" spans="1:25">
      <c r="A310" s="31">
        <v>283</v>
      </c>
      <c r="B310" s="23" t="s">
        <v>209</v>
      </c>
      <c r="C310" s="72">
        <f>D310+E310+F310+G310+H310+I310+K310+M310+O310+Q310+S310+U310+V310+W310+X310</f>
        <v>1058408</v>
      </c>
      <c r="D310" s="72">
        <v>0</v>
      </c>
      <c r="E310" s="72">
        <v>0</v>
      </c>
      <c r="F310" s="72">
        <v>0</v>
      </c>
      <c r="G310" s="72">
        <v>0</v>
      </c>
      <c r="H310" s="72">
        <v>0</v>
      </c>
      <c r="I310" s="72">
        <v>0</v>
      </c>
      <c r="J310" s="82">
        <v>0</v>
      </c>
      <c r="K310" s="72">
        <v>0</v>
      </c>
      <c r="L310" s="72">
        <v>1988</v>
      </c>
      <c r="M310" s="72">
        <v>556043</v>
      </c>
      <c r="N310" s="72">
        <v>0</v>
      </c>
      <c r="O310" s="72">
        <v>0</v>
      </c>
      <c r="P310" s="72">
        <v>1474</v>
      </c>
      <c r="Q310" s="72">
        <v>412277</v>
      </c>
      <c r="R310" s="72">
        <v>15.9</v>
      </c>
      <c r="S310" s="72">
        <v>65449</v>
      </c>
      <c r="T310" s="72">
        <v>0</v>
      </c>
      <c r="U310" s="72">
        <v>0</v>
      </c>
      <c r="V310" s="72">
        <v>2517</v>
      </c>
      <c r="W310" s="72">
        <v>0</v>
      </c>
      <c r="X310" s="72">
        <v>22122</v>
      </c>
      <c r="Y310" s="213"/>
    </row>
    <row r="311" spans="1:25">
      <c r="A311" s="31">
        <v>284</v>
      </c>
      <c r="B311" s="23" t="s">
        <v>210</v>
      </c>
      <c r="C311" s="72">
        <f>D311+E311+F311+G311+H311+I311+K311+M311+O311+Q311+S311+U311+V311+W311+X311</f>
        <v>1217340</v>
      </c>
      <c r="D311" s="72">
        <v>0</v>
      </c>
      <c r="E311" s="72">
        <v>0</v>
      </c>
      <c r="F311" s="72">
        <v>0</v>
      </c>
      <c r="G311" s="72">
        <v>0</v>
      </c>
      <c r="H311" s="72">
        <v>0</v>
      </c>
      <c r="I311" s="72">
        <v>0</v>
      </c>
      <c r="J311" s="82">
        <v>0</v>
      </c>
      <c r="K311" s="72">
        <v>0</v>
      </c>
      <c r="L311" s="72">
        <v>1988</v>
      </c>
      <c r="M311" s="72">
        <v>639539</v>
      </c>
      <c r="N311" s="72">
        <v>0</v>
      </c>
      <c r="O311" s="72">
        <v>0</v>
      </c>
      <c r="P311" s="72">
        <v>1474</v>
      </c>
      <c r="Q311" s="72">
        <v>474185</v>
      </c>
      <c r="R311" s="72">
        <v>16.2</v>
      </c>
      <c r="S311" s="72">
        <v>75277</v>
      </c>
      <c r="T311" s="72">
        <v>0</v>
      </c>
      <c r="U311" s="72">
        <v>0</v>
      </c>
      <c r="V311" s="72">
        <v>2895</v>
      </c>
      <c r="W311" s="72">
        <v>0</v>
      </c>
      <c r="X311" s="72">
        <v>25444</v>
      </c>
      <c r="Y311" s="213"/>
    </row>
    <row r="312" spans="1:25">
      <c r="A312" s="31">
        <v>285</v>
      </c>
      <c r="B312" s="23" t="s">
        <v>413</v>
      </c>
      <c r="C312" s="72">
        <f>D312+E312+F312+G312+H312+I312+K312+M312+O312+Q312+S312+U312+V312+W312+X312</f>
        <v>208220</v>
      </c>
      <c r="D312" s="72">
        <v>0</v>
      </c>
      <c r="E312" s="72">
        <v>0</v>
      </c>
      <c r="F312" s="72">
        <v>0</v>
      </c>
      <c r="G312" s="72">
        <v>0</v>
      </c>
      <c r="H312" s="72">
        <v>0</v>
      </c>
      <c r="I312" s="72">
        <v>0</v>
      </c>
      <c r="J312" s="82">
        <v>0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335.5</v>
      </c>
      <c r="Q312" s="72">
        <v>208220</v>
      </c>
      <c r="R312" s="72">
        <v>0</v>
      </c>
      <c r="S312" s="72">
        <v>0</v>
      </c>
      <c r="T312" s="72">
        <v>0</v>
      </c>
      <c r="U312" s="72">
        <v>0</v>
      </c>
      <c r="V312" s="72">
        <v>0</v>
      </c>
      <c r="W312" s="72">
        <v>0</v>
      </c>
      <c r="X312" s="72">
        <v>0</v>
      </c>
      <c r="Y312" s="213"/>
    </row>
    <row r="313" spans="1:25">
      <c r="A313" s="31">
        <v>286</v>
      </c>
      <c r="B313" s="23" t="s">
        <v>414</v>
      </c>
      <c r="C313" s="72">
        <f>D313+E313+F313+G313+H313+I313+K313+M313+O313+Q313+S313+U313+V313+W313+X313</f>
        <v>224450</v>
      </c>
      <c r="D313" s="72">
        <v>0</v>
      </c>
      <c r="E313" s="72">
        <v>0</v>
      </c>
      <c r="F313" s="72">
        <v>0</v>
      </c>
      <c r="G313" s="72">
        <v>0</v>
      </c>
      <c r="H313" s="72">
        <v>100840</v>
      </c>
      <c r="I313" s="72">
        <v>0</v>
      </c>
      <c r="J313" s="8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428.9</v>
      </c>
      <c r="Q313" s="72">
        <v>123610</v>
      </c>
      <c r="R313" s="72">
        <v>0</v>
      </c>
      <c r="S313" s="72">
        <v>0</v>
      </c>
      <c r="T313" s="72">
        <v>0</v>
      </c>
      <c r="U313" s="72">
        <v>0</v>
      </c>
      <c r="V313" s="72">
        <v>0</v>
      </c>
      <c r="W313" s="72">
        <v>0</v>
      </c>
      <c r="X313" s="72">
        <v>0</v>
      </c>
      <c r="Y313" s="213"/>
    </row>
    <row r="314" spans="1:25">
      <c r="A314" s="58" t="s">
        <v>349</v>
      </c>
      <c r="B314" s="23"/>
      <c r="C314" s="71">
        <f t="shared" ref="C314:X314" si="28">SUM(C315:C320)</f>
        <v>10297777</v>
      </c>
      <c r="D314" s="71">
        <f t="shared" si="28"/>
        <v>0</v>
      </c>
      <c r="E314" s="71">
        <f t="shared" si="28"/>
        <v>745414</v>
      </c>
      <c r="F314" s="71">
        <f t="shared" si="28"/>
        <v>0</v>
      </c>
      <c r="G314" s="71">
        <f t="shared" si="28"/>
        <v>856527</v>
      </c>
      <c r="H314" s="71">
        <f t="shared" si="28"/>
        <v>1417291</v>
      </c>
      <c r="I314" s="71">
        <f t="shared" si="28"/>
        <v>0</v>
      </c>
      <c r="J314" s="86">
        <f t="shared" si="28"/>
        <v>0</v>
      </c>
      <c r="K314" s="71">
        <f t="shared" si="28"/>
        <v>0</v>
      </c>
      <c r="L314" s="71">
        <f t="shared" si="28"/>
        <v>921.40000000000009</v>
      </c>
      <c r="M314" s="71">
        <f t="shared" si="28"/>
        <v>1831742</v>
      </c>
      <c r="N314" s="71">
        <f t="shared" si="28"/>
        <v>0</v>
      </c>
      <c r="O314" s="71">
        <f t="shared" si="28"/>
        <v>0</v>
      </c>
      <c r="P314" s="71">
        <f t="shared" si="28"/>
        <v>3471.2999999999997</v>
      </c>
      <c r="Q314" s="71">
        <f t="shared" si="28"/>
        <v>4701722</v>
      </c>
      <c r="R314" s="71">
        <f t="shared" si="28"/>
        <v>105.30000000000001</v>
      </c>
      <c r="S314" s="71">
        <f t="shared" si="28"/>
        <v>717489</v>
      </c>
      <c r="T314" s="71">
        <f t="shared" si="28"/>
        <v>0</v>
      </c>
      <c r="U314" s="71">
        <f t="shared" si="28"/>
        <v>0</v>
      </c>
      <c r="V314" s="71">
        <f t="shared" si="28"/>
        <v>27592</v>
      </c>
      <c r="W314" s="71">
        <f t="shared" si="28"/>
        <v>0</v>
      </c>
      <c r="X314" s="71">
        <f t="shared" si="28"/>
        <v>0</v>
      </c>
      <c r="Y314" s="213"/>
    </row>
    <row r="315" spans="1:25">
      <c r="A315" s="31">
        <v>287</v>
      </c>
      <c r="B315" s="23" t="s">
        <v>211</v>
      </c>
      <c r="C315" s="72">
        <f t="shared" ref="C315:C320" si="29">D315+E315+F315+G315+H315+I315+K315+M315+O315+Q315+S315+U315+V315+W315+X315</f>
        <v>1110923</v>
      </c>
      <c r="D315" s="72">
        <v>0</v>
      </c>
      <c r="E315" s="72">
        <v>78340</v>
      </c>
      <c r="F315" s="72">
        <v>0</v>
      </c>
      <c r="G315" s="72">
        <v>80110</v>
      </c>
      <c r="H315" s="72">
        <v>132558</v>
      </c>
      <c r="I315" s="72">
        <v>0</v>
      </c>
      <c r="J315" s="82">
        <v>0</v>
      </c>
      <c r="K315" s="72">
        <v>0</v>
      </c>
      <c r="L315" s="72">
        <v>221.3</v>
      </c>
      <c r="M315" s="72">
        <v>439944</v>
      </c>
      <c r="N315" s="72">
        <v>0</v>
      </c>
      <c r="O315" s="72">
        <v>0</v>
      </c>
      <c r="P315" s="72">
        <v>221.3</v>
      </c>
      <c r="Q315" s="72">
        <v>326196</v>
      </c>
      <c r="R315" s="72">
        <v>15.5</v>
      </c>
      <c r="S315" s="72">
        <v>51784</v>
      </c>
      <c r="T315" s="72">
        <v>0</v>
      </c>
      <c r="U315" s="72">
        <v>0</v>
      </c>
      <c r="V315" s="72">
        <v>1991</v>
      </c>
      <c r="W315" s="72">
        <v>0</v>
      </c>
      <c r="X315" s="72">
        <v>0</v>
      </c>
      <c r="Y315" s="213"/>
    </row>
    <row r="316" spans="1:25">
      <c r="A316" s="31">
        <v>288</v>
      </c>
      <c r="B316" s="23" t="s">
        <v>212</v>
      </c>
      <c r="C316" s="72">
        <f t="shared" si="29"/>
        <v>2166363</v>
      </c>
      <c r="D316" s="72">
        <v>0</v>
      </c>
      <c r="E316" s="72">
        <v>252933</v>
      </c>
      <c r="F316" s="72">
        <v>0</v>
      </c>
      <c r="G316" s="72">
        <v>258649</v>
      </c>
      <c r="H316" s="72">
        <v>427985</v>
      </c>
      <c r="I316" s="72">
        <v>0</v>
      </c>
      <c r="J316" s="8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714.5</v>
      </c>
      <c r="Q316" s="72">
        <v>1053173</v>
      </c>
      <c r="R316" s="72">
        <v>22.5</v>
      </c>
      <c r="S316" s="72">
        <v>167193</v>
      </c>
      <c r="T316" s="72">
        <v>0</v>
      </c>
      <c r="U316" s="72">
        <v>0</v>
      </c>
      <c r="V316" s="72">
        <v>6430</v>
      </c>
      <c r="W316" s="72">
        <v>0</v>
      </c>
      <c r="X316" s="72">
        <v>0</v>
      </c>
      <c r="Y316" s="213"/>
    </row>
    <row r="317" spans="1:25">
      <c r="A317" s="31">
        <v>289</v>
      </c>
      <c r="B317" s="23" t="s">
        <v>213</v>
      </c>
      <c r="C317" s="72">
        <f t="shared" si="29"/>
        <v>2198802</v>
      </c>
      <c r="D317" s="72">
        <v>0</v>
      </c>
      <c r="E317" s="72">
        <v>256720</v>
      </c>
      <c r="F317" s="72">
        <v>0</v>
      </c>
      <c r="G317" s="72">
        <v>262522</v>
      </c>
      <c r="H317" s="72">
        <v>434394</v>
      </c>
      <c r="I317" s="72">
        <v>0</v>
      </c>
      <c r="J317" s="82">
        <v>0</v>
      </c>
      <c r="K317" s="72">
        <v>0</v>
      </c>
      <c r="L317" s="72">
        <v>0</v>
      </c>
      <c r="M317" s="72">
        <v>0</v>
      </c>
      <c r="N317" s="72">
        <v>0</v>
      </c>
      <c r="O317" s="72">
        <v>0</v>
      </c>
      <c r="P317" s="72">
        <v>725.2</v>
      </c>
      <c r="Q317" s="72">
        <v>1068944</v>
      </c>
      <c r="R317" s="72">
        <v>22.5</v>
      </c>
      <c r="S317" s="72">
        <v>169696</v>
      </c>
      <c r="T317" s="72">
        <v>0</v>
      </c>
      <c r="U317" s="72">
        <v>0</v>
      </c>
      <c r="V317" s="72">
        <v>6526</v>
      </c>
      <c r="W317" s="72">
        <v>0</v>
      </c>
      <c r="X317" s="72">
        <v>0</v>
      </c>
      <c r="Y317" s="213"/>
    </row>
    <row r="318" spans="1:25">
      <c r="A318" s="31">
        <v>290</v>
      </c>
      <c r="B318" s="23" t="s">
        <v>214</v>
      </c>
      <c r="C318" s="72">
        <f t="shared" si="29"/>
        <v>1888255</v>
      </c>
      <c r="D318" s="72">
        <v>0</v>
      </c>
      <c r="E318" s="72">
        <v>0</v>
      </c>
      <c r="F318" s="72">
        <v>0</v>
      </c>
      <c r="G318" s="72">
        <v>255246</v>
      </c>
      <c r="H318" s="72">
        <v>422354</v>
      </c>
      <c r="I318" s="72">
        <v>0</v>
      </c>
      <c r="J318" s="8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705.1</v>
      </c>
      <c r="Q318" s="72">
        <v>1039317</v>
      </c>
      <c r="R318" s="72">
        <v>22.4</v>
      </c>
      <c r="S318" s="72">
        <v>164993</v>
      </c>
      <c r="T318" s="72">
        <v>0</v>
      </c>
      <c r="U318" s="72">
        <v>0</v>
      </c>
      <c r="V318" s="72">
        <v>6345</v>
      </c>
      <c r="W318" s="72">
        <v>0</v>
      </c>
      <c r="X318" s="72">
        <v>0</v>
      </c>
      <c r="Y318" s="213"/>
    </row>
    <row r="319" spans="1:25">
      <c r="A319" s="31">
        <v>291</v>
      </c>
      <c r="B319" s="23" t="s">
        <v>215</v>
      </c>
      <c r="C319" s="72">
        <f t="shared" si="29"/>
        <v>2593868</v>
      </c>
      <c r="D319" s="72">
        <v>0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82">
        <v>0</v>
      </c>
      <c r="K319" s="72">
        <v>0</v>
      </c>
      <c r="L319" s="72">
        <v>700.1</v>
      </c>
      <c r="M319" s="72">
        <v>1391798</v>
      </c>
      <c r="N319" s="72">
        <v>0</v>
      </c>
      <c r="O319" s="72">
        <v>0</v>
      </c>
      <c r="P319" s="72">
        <v>700.1</v>
      </c>
      <c r="Q319" s="72">
        <v>1031947</v>
      </c>
      <c r="R319" s="72">
        <v>22.4</v>
      </c>
      <c r="S319" s="72">
        <v>163823</v>
      </c>
      <c r="T319" s="72">
        <v>0</v>
      </c>
      <c r="U319" s="72">
        <v>0</v>
      </c>
      <c r="V319" s="72">
        <v>6300</v>
      </c>
      <c r="W319" s="72">
        <v>0</v>
      </c>
      <c r="X319" s="72">
        <v>0</v>
      </c>
      <c r="Y319" s="213"/>
    </row>
    <row r="320" spans="1:25">
      <c r="A320" s="31">
        <v>292</v>
      </c>
      <c r="B320" s="23" t="s">
        <v>327</v>
      </c>
      <c r="C320" s="72">
        <f t="shared" si="29"/>
        <v>339566</v>
      </c>
      <c r="D320" s="72">
        <v>0</v>
      </c>
      <c r="E320" s="72">
        <v>157421</v>
      </c>
      <c r="F320" s="72">
        <v>0</v>
      </c>
      <c r="G320" s="72">
        <v>0</v>
      </c>
      <c r="H320" s="72">
        <v>0</v>
      </c>
      <c r="I320" s="72">
        <v>0</v>
      </c>
      <c r="J320" s="8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405.1</v>
      </c>
      <c r="Q320" s="72">
        <v>182145</v>
      </c>
      <c r="R320" s="72">
        <v>0</v>
      </c>
      <c r="S320" s="72">
        <v>0</v>
      </c>
      <c r="T320" s="72">
        <v>0</v>
      </c>
      <c r="U320" s="72">
        <v>0</v>
      </c>
      <c r="V320" s="72">
        <v>0</v>
      </c>
      <c r="W320" s="72">
        <v>0</v>
      </c>
      <c r="X320" s="72">
        <v>0</v>
      </c>
      <c r="Y320" s="213"/>
    </row>
    <row r="321" spans="1:25">
      <c r="A321" s="58" t="s">
        <v>350</v>
      </c>
      <c r="B321" s="189"/>
      <c r="C321" s="71">
        <f t="shared" ref="C321:X321" si="30">SUM(C322:C338)</f>
        <v>21986864</v>
      </c>
      <c r="D321" s="71">
        <f t="shared" si="30"/>
        <v>0</v>
      </c>
      <c r="E321" s="71">
        <f t="shared" si="30"/>
        <v>1284049</v>
      </c>
      <c r="F321" s="71">
        <f t="shared" si="30"/>
        <v>0</v>
      </c>
      <c r="G321" s="71">
        <f t="shared" si="30"/>
        <v>550927</v>
      </c>
      <c r="H321" s="71">
        <f t="shared" si="30"/>
        <v>2684792</v>
      </c>
      <c r="I321" s="71">
        <f t="shared" si="30"/>
        <v>282536</v>
      </c>
      <c r="J321" s="86">
        <f t="shared" si="30"/>
        <v>0</v>
      </c>
      <c r="K321" s="71">
        <f t="shared" si="30"/>
        <v>0</v>
      </c>
      <c r="L321" s="71">
        <f t="shared" si="30"/>
        <v>3237.6499999999996</v>
      </c>
      <c r="M321" s="71">
        <f t="shared" si="30"/>
        <v>7057859</v>
      </c>
      <c r="N321" s="71">
        <f t="shared" si="30"/>
        <v>0</v>
      </c>
      <c r="O321" s="71">
        <f t="shared" si="30"/>
        <v>0</v>
      </c>
      <c r="P321" s="71">
        <f t="shared" si="30"/>
        <v>6162.4</v>
      </c>
      <c r="Q321" s="71">
        <f t="shared" si="30"/>
        <v>8745193</v>
      </c>
      <c r="R321" s="71">
        <f t="shared" si="30"/>
        <v>724.2</v>
      </c>
      <c r="S321" s="71">
        <f t="shared" si="30"/>
        <v>769194</v>
      </c>
      <c r="T321" s="71">
        <f t="shared" si="30"/>
        <v>267</v>
      </c>
      <c r="U321" s="71">
        <f t="shared" si="30"/>
        <v>496244</v>
      </c>
      <c r="V321" s="71">
        <f t="shared" si="30"/>
        <v>42429</v>
      </c>
      <c r="W321" s="71">
        <f t="shared" si="30"/>
        <v>73641</v>
      </c>
      <c r="X321" s="71">
        <f t="shared" si="30"/>
        <v>0</v>
      </c>
      <c r="Y321" s="213"/>
    </row>
    <row r="322" spans="1:25">
      <c r="A322" s="31">
        <v>293</v>
      </c>
      <c r="B322" s="143" t="s">
        <v>256</v>
      </c>
      <c r="C322" s="72">
        <f t="shared" ref="C322:C338" si="31">D322+E322+F322+G322+H322+I322+K322+M322+O322+Q322+S322+U322+V322+W322+X322</f>
        <v>1675392</v>
      </c>
      <c r="D322" s="72">
        <v>0</v>
      </c>
      <c r="E322" s="72">
        <v>0</v>
      </c>
      <c r="F322" s="72">
        <v>0</v>
      </c>
      <c r="G322" s="72">
        <v>0</v>
      </c>
      <c r="H322" s="72">
        <v>433316</v>
      </c>
      <c r="I322" s="72">
        <v>0</v>
      </c>
      <c r="J322" s="82">
        <v>0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466.48</v>
      </c>
      <c r="Q322" s="72">
        <v>1066291</v>
      </c>
      <c r="R322" s="72">
        <v>40</v>
      </c>
      <c r="S322" s="72">
        <v>169275</v>
      </c>
      <c r="T322" s="72">
        <v>0</v>
      </c>
      <c r="U322" s="72">
        <v>0</v>
      </c>
      <c r="V322" s="72">
        <v>6510</v>
      </c>
      <c r="W322" s="72">
        <v>0</v>
      </c>
      <c r="X322" s="72">
        <v>0</v>
      </c>
      <c r="Y322" s="213"/>
    </row>
    <row r="323" spans="1:25">
      <c r="A323" s="31">
        <v>294</v>
      </c>
      <c r="B323" s="143" t="s">
        <v>216</v>
      </c>
      <c r="C323" s="72">
        <f t="shared" si="31"/>
        <v>1245811</v>
      </c>
      <c r="D323" s="72">
        <v>0</v>
      </c>
      <c r="E323" s="72">
        <v>0</v>
      </c>
      <c r="F323" s="72">
        <v>0</v>
      </c>
      <c r="G323" s="72">
        <v>0</v>
      </c>
      <c r="H323" s="72">
        <v>169397</v>
      </c>
      <c r="I323" s="72">
        <v>0</v>
      </c>
      <c r="J323" s="82">
        <v>0</v>
      </c>
      <c r="K323" s="72">
        <v>0</v>
      </c>
      <c r="L323" s="72">
        <v>241.3</v>
      </c>
      <c r="M323" s="72">
        <v>562206</v>
      </c>
      <c r="N323" s="72">
        <v>0</v>
      </c>
      <c r="O323" s="72">
        <v>0</v>
      </c>
      <c r="P323" s="72">
        <v>274.10000000000002</v>
      </c>
      <c r="Q323" s="72">
        <v>416847</v>
      </c>
      <c r="R323" s="72">
        <v>18.79</v>
      </c>
      <c r="S323" s="72">
        <v>66175</v>
      </c>
      <c r="T323" s="72">
        <v>0</v>
      </c>
      <c r="U323" s="72">
        <v>0</v>
      </c>
      <c r="V323" s="72">
        <v>2545</v>
      </c>
      <c r="W323" s="72">
        <v>28641</v>
      </c>
      <c r="X323" s="72">
        <v>0</v>
      </c>
      <c r="Y323" s="213"/>
    </row>
    <row r="324" spans="1:25">
      <c r="A324" s="31">
        <v>295</v>
      </c>
      <c r="B324" s="143" t="s">
        <v>290</v>
      </c>
      <c r="C324" s="72">
        <f t="shared" si="31"/>
        <v>1334516</v>
      </c>
      <c r="D324" s="72">
        <v>0</v>
      </c>
      <c r="E324" s="72">
        <v>101421</v>
      </c>
      <c r="F324" s="72">
        <v>0</v>
      </c>
      <c r="G324" s="72">
        <v>0</v>
      </c>
      <c r="H324" s="72">
        <v>171613</v>
      </c>
      <c r="I324" s="72">
        <v>0</v>
      </c>
      <c r="J324" s="82">
        <v>0</v>
      </c>
      <c r="K324" s="72">
        <v>0</v>
      </c>
      <c r="L324" s="72">
        <v>227.6</v>
      </c>
      <c r="M324" s="72">
        <v>569562</v>
      </c>
      <c r="N324" s="72">
        <v>0</v>
      </c>
      <c r="O324" s="72">
        <v>0</v>
      </c>
      <c r="P324" s="72">
        <v>255.3</v>
      </c>
      <c r="Q324" s="72">
        <v>422301</v>
      </c>
      <c r="R324" s="72">
        <v>18.75</v>
      </c>
      <c r="S324" s="72">
        <v>67041</v>
      </c>
      <c r="T324" s="72">
        <v>0</v>
      </c>
      <c r="U324" s="72">
        <v>0</v>
      </c>
      <c r="V324" s="72">
        <v>2578</v>
      </c>
      <c r="W324" s="72">
        <v>0</v>
      </c>
      <c r="X324" s="72">
        <v>0</v>
      </c>
      <c r="Y324" s="213"/>
    </row>
    <row r="325" spans="1:25">
      <c r="A325" s="31">
        <v>296</v>
      </c>
      <c r="B325" s="143" t="s">
        <v>217</v>
      </c>
      <c r="C325" s="72">
        <f t="shared" si="31"/>
        <v>1621460</v>
      </c>
      <c r="D325" s="72">
        <v>0</v>
      </c>
      <c r="E325" s="72">
        <v>114342</v>
      </c>
      <c r="F325" s="72">
        <v>0</v>
      </c>
      <c r="G325" s="72">
        <v>116926</v>
      </c>
      <c r="H325" s="72">
        <v>193477</v>
      </c>
      <c r="I325" s="72">
        <v>0</v>
      </c>
      <c r="J325" s="82">
        <v>0</v>
      </c>
      <c r="K325" s="72">
        <v>0</v>
      </c>
      <c r="L325" s="72">
        <v>238.95</v>
      </c>
      <c r="M325" s="72">
        <v>642124</v>
      </c>
      <c r="N325" s="72">
        <v>0</v>
      </c>
      <c r="O325" s="72">
        <v>0</v>
      </c>
      <c r="P325" s="72">
        <v>262.14999999999998</v>
      </c>
      <c r="Q325" s="72">
        <v>476102</v>
      </c>
      <c r="R325" s="72">
        <v>19.260000000000002</v>
      </c>
      <c r="S325" s="72">
        <v>75582</v>
      </c>
      <c r="T325" s="72">
        <v>0</v>
      </c>
      <c r="U325" s="72">
        <v>0</v>
      </c>
      <c r="V325" s="72">
        <v>2907</v>
      </c>
      <c r="W325" s="72">
        <v>0</v>
      </c>
      <c r="X325" s="72">
        <v>0</v>
      </c>
      <c r="Y325" s="213"/>
    </row>
    <row r="326" spans="1:25">
      <c r="A326" s="31">
        <v>297</v>
      </c>
      <c r="B326" s="143" t="s">
        <v>218</v>
      </c>
      <c r="C326" s="72">
        <f t="shared" si="31"/>
        <v>1611420</v>
      </c>
      <c r="D326" s="72">
        <v>0</v>
      </c>
      <c r="E326" s="72">
        <v>113634</v>
      </c>
      <c r="F326" s="72">
        <v>0</v>
      </c>
      <c r="G326" s="72">
        <v>116202</v>
      </c>
      <c r="H326" s="72">
        <v>192279</v>
      </c>
      <c r="I326" s="72">
        <v>0</v>
      </c>
      <c r="J326" s="82">
        <v>0</v>
      </c>
      <c r="K326" s="72">
        <v>0</v>
      </c>
      <c r="L326" s="72">
        <v>237.6</v>
      </c>
      <c r="M326" s="72">
        <v>638148</v>
      </c>
      <c r="N326" s="72">
        <v>0</v>
      </c>
      <c r="O326" s="72">
        <v>0</v>
      </c>
      <c r="P326" s="72">
        <v>261.37</v>
      </c>
      <c r="Q326" s="72">
        <v>473154</v>
      </c>
      <c r="R326" s="72">
        <v>19.2</v>
      </c>
      <c r="S326" s="72">
        <v>75114</v>
      </c>
      <c r="T326" s="72">
        <v>0</v>
      </c>
      <c r="U326" s="72">
        <v>0</v>
      </c>
      <c r="V326" s="72">
        <v>2889</v>
      </c>
      <c r="W326" s="72">
        <v>0</v>
      </c>
      <c r="X326" s="72">
        <v>0</v>
      </c>
      <c r="Y326" s="213"/>
    </row>
    <row r="327" spans="1:25">
      <c r="A327" s="31">
        <v>298</v>
      </c>
      <c r="B327" s="23" t="s">
        <v>219</v>
      </c>
      <c r="C327" s="72">
        <f t="shared" si="31"/>
        <v>1935213</v>
      </c>
      <c r="D327" s="72">
        <v>0</v>
      </c>
      <c r="E327" s="72">
        <v>161309</v>
      </c>
      <c r="F327" s="72">
        <v>0</v>
      </c>
      <c r="G327" s="72">
        <v>178574</v>
      </c>
      <c r="H327" s="72">
        <v>241223</v>
      </c>
      <c r="I327" s="72">
        <v>0</v>
      </c>
      <c r="J327" s="82">
        <v>0</v>
      </c>
      <c r="K327" s="72">
        <v>0</v>
      </c>
      <c r="L327" s="72">
        <v>296.7</v>
      </c>
      <c r="M327" s="72">
        <v>720711</v>
      </c>
      <c r="N327" s="72">
        <v>0</v>
      </c>
      <c r="O327" s="72">
        <v>0</v>
      </c>
      <c r="P327" s="72">
        <v>408.9</v>
      </c>
      <c r="Q327" s="72">
        <v>628957</v>
      </c>
      <c r="R327" s="72">
        <v>0</v>
      </c>
      <c r="S327" s="72">
        <v>0</v>
      </c>
      <c r="T327" s="72">
        <v>0</v>
      </c>
      <c r="U327" s="72">
        <v>0</v>
      </c>
      <c r="V327" s="72">
        <v>4439</v>
      </c>
      <c r="W327" s="72">
        <v>0</v>
      </c>
      <c r="X327" s="72">
        <v>0</v>
      </c>
      <c r="Y327" s="213"/>
    </row>
    <row r="328" spans="1:25">
      <c r="A328" s="31">
        <v>299</v>
      </c>
      <c r="B328" s="23" t="s">
        <v>220</v>
      </c>
      <c r="C328" s="72">
        <f t="shared" si="31"/>
        <v>1508784</v>
      </c>
      <c r="D328" s="72">
        <v>0</v>
      </c>
      <c r="E328" s="72">
        <v>125764</v>
      </c>
      <c r="F328" s="72">
        <v>0</v>
      </c>
      <c r="G328" s="72">
        <v>139225</v>
      </c>
      <c r="H328" s="72">
        <v>188069</v>
      </c>
      <c r="I328" s="72">
        <v>0</v>
      </c>
      <c r="J328" s="82">
        <v>0</v>
      </c>
      <c r="K328" s="72">
        <v>0</v>
      </c>
      <c r="L328" s="72">
        <v>224.8</v>
      </c>
      <c r="M328" s="72">
        <v>561900</v>
      </c>
      <c r="N328" s="72">
        <v>0</v>
      </c>
      <c r="O328" s="72">
        <v>0</v>
      </c>
      <c r="P328" s="72">
        <v>355.9</v>
      </c>
      <c r="Q328" s="72">
        <v>490365</v>
      </c>
      <c r="R328" s="72">
        <v>0</v>
      </c>
      <c r="S328" s="72">
        <v>0</v>
      </c>
      <c r="T328" s="72">
        <v>0</v>
      </c>
      <c r="U328" s="72">
        <v>0</v>
      </c>
      <c r="V328" s="72">
        <v>3461</v>
      </c>
      <c r="W328" s="72">
        <v>0</v>
      </c>
      <c r="X328" s="72">
        <v>0</v>
      </c>
      <c r="Y328" s="213"/>
    </row>
    <row r="329" spans="1:25">
      <c r="A329" s="31">
        <v>300</v>
      </c>
      <c r="B329" s="23" t="s">
        <v>221</v>
      </c>
      <c r="C329" s="72">
        <f t="shared" si="31"/>
        <v>1224391</v>
      </c>
      <c r="D329" s="72">
        <v>0</v>
      </c>
      <c r="E329" s="72">
        <v>0</v>
      </c>
      <c r="F329" s="72">
        <v>0</v>
      </c>
      <c r="G329" s="72">
        <v>0</v>
      </c>
      <c r="H329" s="72">
        <v>185135</v>
      </c>
      <c r="I329" s="72">
        <v>0</v>
      </c>
      <c r="J329" s="82">
        <v>0</v>
      </c>
      <c r="K329" s="72">
        <v>0</v>
      </c>
      <c r="L329" s="72">
        <v>229</v>
      </c>
      <c r="M329" s="72">
        <v>553134</v>
      </c>
      <c r="N329" s="72">
        <v>0</v>
      </c>
      <c r="O329" s="72">
        <v>0</v>
      </c>
      <c r="P329" s="72">
        <v>359.2</v>
      </c>
      <c r="Q329" s="72">
        <v>482715</v>
      </c>
      <c r="R329" s="72">
        <v>0</v>
      </c>
      <c r="S329" s="72">
        <v>0</v>
      </c>
      <c r="T329" s="72">
        <v>0</v>
      </c>
      <c r="U329" s="72">
        <v>0</v>
      </c>
      <c r="V329" s="72">
        <v>3407</v>
      </c>
      <c r="W329" s="72">
        <v>0</v>
      </c>
      <c r="X329" s="72">
        <v>0</v>
      </c>
      <c r="Y329" s="213"/>
    </row>
    <row r="330" spans="1:25">
      <c r="A330" s="31">
        <v>301</v>
      </c>
      <c r="B330" s="23" t="s">
        <v>222</v>
      </c>
      <c r="C330" s="72">
        <f t="shared" si="31"/>
        <v>1060427</v>
      </c>
      <c r="D330" s="72">
        <v>0</v>
      </c>
      <c r="E330" s="72">
        <v>0</v>
      </c>
      <c r="F330" s="72">
        <v>0</v>
      </c>
      <c r="G330" s="72">
        <v>0</v>
      </c>
      <c r="H330" s="72">
        <v>160343</v>
      </c>
      <c r="I330" s="72">
        <v>0</v>
      </c>
      <c r="J330" s="82">
        <v>0</v>
      </c>
      <c r="K330" s="72">
        <v>0</v>
      </c>
      <c r="L330" s="72">
        <v>195.2</v>
      </c>
      <c r="M330" s="72">
        <v>479061</v>
      </c>
      <c r="N330" s="72">
        <v>0</v>
      </c>
      <c r="O330" s="72">
        <v>0</v>
      </c>
      <c r="P330" s="72">
        <v>331.7</v>
      </c>
      <c r="Q330" s="72">
        <v>418072</v>
      </c>
      <c r="R330" s="72">
        <v>0</v>
      </c>
      <c r="S330" s="72">
        <v>0</v>
      </c>
      <c r="T330" s="72">
        <v>0</v>
      </c>
      <c r="U330" s="72">
        <v>0</v>
      </c>
      <c r="V330" s="72">
        <v>2951</v>
      </c>
      <c r="W330" s="72">
        <v>0</v>
      </c>
      <c r="X330" s="72">
        <v>0</v>
      </c>
      <c r="Y330" s="213"/>
    </row>
    <row r="331" spans="1:25">
      <c r="A331" s="31">
        <v>302</v>
      </c>
      <c r="B331" s="23" t="s">
        <v>223</v>
      </c>
      <c r="C331" s="72">
        <f t="shared" si="31"/>
        <v>1544908</v>
      </c>
      <c r="D331" s="72">
        <v>0</v>
      </c>
      <c r="E331" s="72">
        <v>115921</v>
      </c>
      <c r="F331" s="72">
        <v>0</v>
      </c>
      <c r="G331" s="72">
        <v>0</v>
      </c>
      <c r="H331" s="72">
        <v>173350</v>
      </c>
      <c r="I331" s="72">
        <v>282536</v>
      </c>
      <c r="J331" s="82">
        <v>0</v>
      </c>
      <c r="K331" s="72">
        <v>0</v>
      </c>
      <c r="L331" s="72">
        <v>223.3</v>
      </c>
      <c r="M331" s="72">
        <v>517924</v>
      </c>
      <c r="N331" s="72">
        <v>0</v>
      </c>
      <c r="O331" s="72">
        <v>0</v>
      </c>
      <c r="P331" s="72">
        <v>354.7</v>
      </c>
      <c r="Q331" s="72">
        <v>451987</v>
      </c>
      <c r="R331" s="72">
        <v>0</v>
      </c>
      <c r="S331" s="72">
        <v>0</v>
      </c>
      <c r="T331" s="72">
        <v>0</v>
      </c>
      <c r="U331" s="72">
        <v>0</v>
      </c>
      <c r="V331" s="72">
        <v>3190</v>
      </c>
      <c r="W331" s="72">
        <v>0</v>
      </c>
      <c r="X331" s="72">
        <v>0</v>
      </c>
      <c r="Y331" s="213"/>
    </row>
    <row r="332" spans="1:25">
      <c r="A332" s="31">
        <v>303</v>
      </c>
      <c r="B332" s="23" t="s">
        <v>224</v>
      </c>
      <c r="C332" s="72">
        <f t="shared" si="31"/>
        <v>2212968</v>
      </c>
      <c r="D332" s="72">
        <v>0</v>
      </c>
      <c r="E332" s="72">
        <v>274418</v>
      </c>
      <c r="F332" s="72">
        <v>0</v>
      </c>
      <c r="G332" s="72">
        <v>0</v>
      </c>
      <c r="H332" s="72">
        <v>410368</v>
      </c>
      <c r="I332" s="72">
        <v>0</v>
      </c>
      <c r="J332" s="82">
        <v>0</v>
      </c>
      <c r="K332" s="72">
        <v>0</v>
      </c>
      <c r="L332" s="72">
        <v>487.7</v>
      </c>
      <c r="M332" s="72">
        <v>450650</v>
      </c>
      <c r="N332" s="72">
        <v>0</v>
      </c>
      <c r="O332" s="72">
        <v>0</v>
      </c>
      <c r="P332" s="72">
        <v>524.20000000000005</v>
      </c>
      <c r="Q332" s="72">
        <v>1069980</v>
      </c>
      <c r="R332" s="72">
        <v>0</v>
      </c>
      <c r="S332" s="72">
        <v>0</v>
      </c>
      <c r="T332" s="72">
        <v>0</v>
      </c>
      <c r="U332" s="72">
        <v>0</v>
      </c>
      <c r="V332" s="72">
        <v>7552</v>
      </c>
      <c r="W332" s="72">
        <v>0</v>
      </c>
      <c r="X332" s="72">
        <v>0</v>
      </c>
      <c r="Y332" s="213"/>
    </row>
    <row r="333" spans="1:25">
      <c r="A333" s="31">
        <v>304</v>
      </c>
      <c r="B333" s="143" t="s">
        <v>310</v>
      </c>
      <c r="C333" s="72">
        <f t="shared" si="31"/>
        <v>860144</v>
      </c>
      <c r="D333" s="72">
        <v>0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82">
        <v>0</v>
      </c>
      <c r="K333" s="72">
        <v>0</v>
      </c>
      <c r="L333" s="72">
        <v>0</v>
      </c>
      <c r="M333" s="72">
        <v>0</v>
      </c>
      <c r="N333" s="72">
        <v>0</v>
      </c>
      <c r="O333" s="72">
        <v>0</v>
      </c>
      <c r="P333" s="72">
        <v>267</v>
      </c>
      <c r="Q333" s="72">
        <v>301100</v>
      </c>
      <c r="R333" s="72">
        <v>256</v>
      </c>
      <c r="S333" s="72">
        <v>47800</v>
      </c>
      <c r="T333" s="72">
        <v>267</v>
      </c>
      <c r="U333" s="72">
        <v>496244</v>
      </c>
      <c r="V333" s="72">
        <v>0</v>
      </c>
      <c r="W333" s="72">
        <v>15000</v>
      </c>
      <c r="X333" s="72">
        <v>0</v>
      </c>
      <c r="Y333" s="213"/>
    </row>
    <row r="334" spans="1:25">
      <c r="A334" s="31">
        <v>305</v>
      </c>
      <c r="B334" s="143" t="s">
        <v>311</v>
      </c>
      <c r="C334" s="72">
        <f t="shared" si="31"/>
        <v>499831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8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387</v>
      </c>
      <c r="Q334" s="72">
        <v>455466</v>
      </c>
      <c r="R334" s="72">
        <v>253.2</v>
      </c>
      <c r="S334" s="72">
        <v>14365</v>
      </c>
      <c r="T334" s="72">
        <v>0</v>
      </c>
      <c r="U334" s="72">
        <v>0</v>
      </c>
      <c r="V334" s="72">
        <v>0</v>
      </c>
      <c r="W334" s="72">
        <v>30000</v>
      </c>
      <c r="X334" s="72">
        <v>0</v>
      </c>
      <c r="Y334" s="213"/>
    </row>
    <row r="335" spans="1:25">
      <c r="A335" s="31">
        <v>306</v>
      </c>
      <c r="B335" s="23" t="s">
        <v>415</v>
      </c>
      <c r="C335" s="72">
        <f t="shared" si="31"/>
        <v>640192</v>
      </c>
      <c r="D335" s="72">
        <v>0</v>
      </c>
      <c r="E335" s="72">
        <v>0</v>
      </c>
      <c r="F335" s="72">
        <v>0</v>
      </c>
      <c r="G335" s="72">
        <v>0</v>
      </c>
      <c r="H335" s="72">
        <v>166222</v>
      </c>
      <c r="I335" s="72">
        <v>0</v>
      </c>
      <c r="J335" s="82">
        <v>0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367.5</v>
      </c>
      <c r="Q335" s="72">
        <v>409035</v>
      </c>
      <c r="R335" s="72">
        <v>22</v>
      </c>
      <c r="S335" s="72">
        <v>64935</v>
      </c>
      <c r="T335" s="72">
        <v>0</v>
      </c>
      <c r="U335" s="72">
        <v>0</v>
      </c>
      <c r="V335" s="72">
        <v>0</v>
      </c>
      <c r="W335" s="72">
        <v>0</v>
      </c>
      <c r="X335" s="72">
        <v>0</v>
      </c>
      <c r="Y335" s="213"/>
    </row>
    <row r="336" spans="1:25">
      <c r="A336" s="31">
        <v>307</v>
      </c>
      <c r="B336" s="23" t="s">
        <v>416</v>
      </c>
      <c r="C336" s="72">
        <f t="shared" si="31"/>
        <v>772812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82">
        <v>0</v>
      </c>
      <c r="K336" s="72">
        <v>0</v>
      </c>
      <c r="L336" s="72">
        <v>196.9</v>
      </c>
      <c r="M336" s="72">
        <v>421920</v>
      </c>
      <c r="N336" s="72">
        <v>0</v>
      </c>
      <c r="O336" s="72">
        <v>0</v>
      </c>
      <c r="P336" s="72">
        <v>413.7</v>
      </c>
      <c r="Q336" s="72">
        <v>311161</v>
      </c>
      <c r="R336" s="72">
        <v>25</v>
      </c>
      <c r="S336" s="72">
        <v>39731</v>
      </c>
      <c r="T336" s="72">
        <v>0</v>
      </c>
      <c r="U336" s="72">
        <v>0</v>
      </c>
      <c r="V336" s="72">
        <v>0</v>
      </c>
      <c r="W336" s="72">
        <v>0</v>
      </c>
      <c r="X336" s="72">
        <v>0</v>
      </c>
      <c r="Y336" s="213"/>
    </row>
    <row r="337" spans="1:25">
      <c r="A337" s="31">
        <v>308</v>
      </c>
      <c r="B337" s="23" t="s">
        <v>417</v>
      </c>
      <c r="C337" s="72">
        <f t="shared" si="31"/>
        <v>1124821</v>
      </c>
      <c r="D337" s="72">
        <v>0</v>
      </c>
      <c r="E337" s="72">
        <v>138165</v>
      </c>
      <c r="F337" s="72">
        <v>0</v>
      </c>
      <c r="G337" s="72">
        <v>0</v>
      </c>
      <c r="H337" s="72">
        <v>0</v>
      </c>
      <c r="I337" s="72">
        <v>0</v>
      </c>
      <c r="J337" s="82">
        <v>0</v>
      </c>
      <c r="K337" s="72">
        <v>0</v>
      </c>
      <c r="L337" s="72">
        <v>218.6</v>
      </c>
      <c r="M337" s="72">
        <v>471934</v>
      </c>
      <c r="N337" s="72">
        <v>0</v>
      </c>
      <c r="O337" s="72">
        <v>0</v>
      </c>
      <c r="P337" s="72">
        <v>435.9</v>
      </c>
      <c r="Q337" s="72">
        <v>440134</v>
      </c>
      <c r="R337" s="72">
        <v>26</v>
      </c>
      <c r="S337" s="72">
        <v>74588</v>
      </c>
      <c r="T337" s="72">
        <v>0</v>
      </c>
      <c r="U337" s="72">
        <v>0</v>
      </c>
      <c r="V337" s="72">
        <v>0</v>
      </c>
      <c r="W337" s="72">
        <v>0</v>
      </c>
      <c r="X337" s="72">
        <v>0</v>
      </c>
      <c r="Y337" s="213"/>
    </row>
    <row r="338" spans="1:25">
      <c r="A338" s="31">
        <v>309</v>
      </c>
      <c r="B338" s="23" t="s">
        <v>418</v>
      </c>
      <c r="C338" s="72">
        <f t="shared" si="31"/>
        <v>1113774</v>
      </c>
      <c r="D338" s="72">
        <v>0</v>
      </c>
      <c r="E338" s="72">
        <v>139075</v>
      </c>
      <c r="F338" s="72">
        <v>0</v>
      </c>
      <c r="G338" s="72">
        <v>0</v>
      </c>
      <c r="H338" s="72">
        <v>0</v>
      </c>
      <c r="I338" s="72">
        <v>0</v>
      </c>
      <c r="J338" s="82">
        <v>0</v>
      </c>
      <c r="K338" s="72">
        <v>0</v>
      </c>
      <c r="L338" s="72">
        <v>220</v>
      </c>
      <c r="M338" s="72">
        <v>468585</v>
      </c>
      <c r="N338" s="72">
        <v>0</v>
      </c>
      <c r="O338" s="72">
        <v>0</v>
      </c>
      <c r="P338" s="72">
        <v>437.3</v>
      </c>
      <c r="Q338" s="72">
        <v>431526</v>
      </c>
      <c r="R338" s="72">
        <v>26</v>
      </c>
      <c r="S338" s="72">
        <v>74588</v>
      </c>
      <c r="T338" s="72">
        <v>0</v>
      </c>
      <c r="U338" s="72">
        <v>0</v>
      </c>
      <c r="V338" s="72">
        <v>0</v>
      </c>
      <c r="W338" s="72">
        <v>0</v>
      </c>
      <c r="X338" s="72">
        <v>0</v>
      </c>
      <c r="Y338" s="213"/>
    </row>
    <row r="339" spans="1:25">
      <c r="A339" s="58" t="s">
        <v>351</v>
      </c>
      <c r="B339" s="189"/>
      <c r="C339" s="71">
        <f t="shared" ref="C339:X339" si="32">SUM(C340:C342)</f>
        <v>3856305</v>
      </c>
      <c r="D339" s="71">
        <f t="shared" si="32"/>
        <v>0</v>
      </c>
      <c r="E339" s="71">
        <f t="shared" si="32"/>
        <v>314430</v>
      </c>
      <c r="F339" s="71">
        <f t="shared" si="32"/>
        <v>0</v>
      </c>
      <c r="G339" s="71">
        <f t="shared" si="32"/>
        <v>0</v>
      </c>
      <c r="H339" s="71">
        <f t="shared" si="32"/>
        <v>449250</v>
      </c>
      <c r="I339" s="71">
        <f t="shared" si="32"/>
        <v>267951</v>
      </c>
      <c r="J339" s="86">
        <f t="shared" si="32"/>
        <v>0</v>
      </c>
      <c r="K339" s="71">
        <f t="shared" si="32"/>
        <v>0</v>
      </c>
      <c r="L339" s="71">
        <f t="shared" si="32"/>
        <v>747</v>
      </c>
      <c r="M339" s="71">
        <f t="shared" si="32"/>
        <v>1587270</v>
      </c>
      <c r="N339" s="71">
        <f t="shared" si="32"/>
        <v>0</v>
      </c>
      <c r="O339" s="71">
        <f t="shared" si="32"/>
        <v>0</v>
      </c>
      <c r="P339" s="71">
        <f t="shared" si="32"/>
        <v>1046.5</v>
      </c>
      <c r="Q339" s="71">
        <f t="shared" si="32"/>
        <v>1228730</v>
      </c>
      <c r="R339" s="71">
        <f t="shared" si="32"/>
        <v>0</v>
      </c>
      <c r="S339" s="71">
        <f t="shared" si="32"/>
        <v>0</v>
      </c>
      <c r="T339" s="71">
        <f t="shared" si="32"/>
        <v>0</v>
      </c>
      <c r="U339" s="71">
        <f t="shared" si="32"/>
        <v>0</v>
      </c>
      <c r="V339" s="71">
        <f t="shared" si="32"/>
        <v>8674</v>
      </c>
      <c r="W339" s="71">
        <f t="shared" si="32"/>
        <v>0</v>
      </c>
      <c r="X339" s="71">
        <f t="shared" si="32"/>
        <v>0</v>
      </c>
      <c r="Y339" s="213"/>
    </row>
    <row r="340" spans="1:25" ht="25.5">
      <c r="A340" s="31">
        <v>310</v>
      </c>
      <c r="B340" s="192" t="s">
        <v>1007</v>
      </c>
      <c r="C340" s="72">
        <f>D340+E340+F340+G340+H340+I340+K340+M340+O340+Q340+S340+U340+V340+W340+X340</f>
        <v>1504746</v>
      </c>
      <c r="D340" s="72">
        <v>0</v>
      </c>
      <c r="E340" s="72">
        <v>109920</v>
      </c>
      <c r="F340" s="72">
        <v>0</v>
      </c>
      <c r="G340" s="72">
        <v>0</v>
      </c>
      <c r="H340" s="72">
        <v>152400</v>
      </c>
      <c r="I340" s="72">
        <v>267951</v>
      </c>
      <c r="J340" s="82">
        <v>0</v>
      </c>
      <c r="K340" s="72">
        <v>0</v>
      </c>
      <c r="L340" s="72">
        <v>290</v>
      </c>
      <c r="M340" s="72">
        <v>542900</v>
      </c>
      <c r="N340" s="72">
        <v>0</v>
      </c>
      <c r="O340" s="72">
        <v>0</v>
      </c>
      <c r="P340" s="72">
        <v>340.9</v>
      </c>
      <c r="Q340" s="72">
        <v>428550</v>
      </c>
      <c r="R340" s="72">
        <v>0</v>
      </c>
      <c r="S340" s="72">
        <v>0</v>
      </c>
      <c r="T340" s="72">
        <v>0</v>
      </c>
      <c r="U340" s="72">
        <v>0</v>
      </c>
      <c r="V340" s="72">
        <v>3025</v>
      </c>
      <c r="W340" s="72">
        <v>0</v>
      </c>
      <c r="X340" s="72">
        <v>0</v>
      </c>
      <c r="Y340" s="213"/>
    </row>
    <row r="341" spans="1:25">
      <c r="A341" s="31">
        <v>311</v>
      </c>
      <c r="B341" s="192" t="s">
        <v>260</v>
      </c>
      <c r="C341" s="72">
        <f>D341+E341+F341+G341+H341+I341+K341+M341+O341+Q341+S341+U341+V341+W341+X341</f>
        <v>1460513</v>
      </c>
      <c r="D341" s="72">
        <v>0</v>
      </c>
      <c r="E341" s="72">
        <v>129410</v>
      </c>
      <c r="F341" s="72">
        <v>0</v>
      </c>
      <c r="G341" s="72">
        <v>0</v>
      </c>
      <c r="H341" s="72">
        <v>183500</v>
      </c>
      <c r="I341" s="72">
        <v>0</v>
      </c>
      <c r="J341" s="82">
        <v>0</v>
      </c>
      <c r="K341" s="72">
        <v>0</v>
      </c>
      <c r="L341" s="72">
        <v>310.7</v>
      </c>
      <c r="M341" s="72">
        <v>639370</v>
      </c>
      <c r="N341" s="72">
        <v>0</v>
      </c>
      <c r="O341" s="72">
        <v>0</v>
      </c>
      <c r="P341" s="72">
        <v>418.4</v>
      </c>
      <c r="Q341" s="72">
        <v>504670</v>
      </c>
      <c r="R341" s="72">
        <v>0</v>
      </c>
      <c r="S341" s="72">
        <v>0</v>
      </c>
      <c r="T341" s="72">
        <v>0</v>
      </c>
      <c r="U341" s="72">
        <v>0</v>
      </c>
      <c r="V341" s="72">
        <v>3563</v>
      </c>
      <c r="W341" s="72">
        <v>0</v>
      </c>
      <c r="X341" s="72">
        <v>0</v>
      </c>
      <c r="Y341" s="213"/>
    </row>
    <row r="342" spans="1:25">
      <c r="A342" s="31">
        <v>312</v>
      </c>
      <c r="B342" s="192" t="s">
        <v>257</v>
      </c>
      <c r="C342" s="72">
        <f>D342+E342+F342+G342+H342+I342+K342+M342+O342+Q342+S342+U342+V342+W342+X342</f>
        <v>891046</v>
      </c>
      <c r="D342" s="72">
        <v>0</v>
      </c>
      <c r="E342" s="72">
        <v>75100</v>
      </c>
      <c r="F342" s="72">
        <v>0</v>
      </c>
      <c r="G342" s="72">
        <v>0</v>
      </c>
      <c r="H342" s="72">
        <v>113350</v>
      </c>
      <c r="I342" s="72">
        <v>0</v>
      </c>
      <c r="J342" s="82">
        <v>0</v>
      </c>
      <c r="K342" s="72">
        <v>0</v>
      </c>
      <c r="L342" s="72">
        <v>146.30000000000001</v>
      </c>
      <c r="M342" s="72">
        <v>405000</v>
      </c>
      <c r="N342" s="72">
        <v>0</v>
      </c>
      <c r="O342" s="72">
        <v>0</v>
      </c>
      <c r="P342" s="72">
        <v>287.2</v>
      </c>
      <c r="Q342" s="72">
        <v>295510</v>
      </c>
      <c r="R342" s="72">
        <v>0</v>
      </c>
      <c r="S342" s="72">
        <v>0</v>
      </c>
      <c r="T342" s="72">
        <v>0</v>
      </c>
      <c r="U342" s="72">
        <v>0</v>
      </c>
      <c r="V342" s="72">
        <v>2086</v>
      </c>
      <c r="W342" s="72">
        <v>0</v>
      </c>
      <c r="X342" s="72">
        <v>0</v>
      </c>
      <c r="Y342" s="213"/>
    </row>
    <row r="343" spans="1:25">
      <c r="A343" s="58" t="s">
        <v>352</v>
      </c>
      <c r="B343" s="189"/>
      <c r="C343" s="71">
        <f t="shared" ref="C343:X343" si="33">SUM(C344:C354)</f>
        <v>9032692</v>
      </c>
      <c r="D343" s="71">
        <f t="shared" si="33"/>
        <v>0</v>
      </c>
      <c r="E343" s="71">
        <f t="shared" si="33"/>
        <v>606224</v>
      </c>
      <c r="F343" s="71">
        <f t="shared" si="33"/>
        <v>0</v>
      </c>
      <c r="G343" s="71">
        <f t="shared" si="33"/>
        <v>619923</v>
      </c>
      <c r="H343" s="71">
        <f t="shared" si="33"/>
        <v>612728</v>
      </c>
      <c r="I343" s="71">
        <f t="shared" si="33"/>
        <v>1857324</v>
      </c>
      <c r="J343" s="86">
        <f t="shared" si="33"/>
        <v>0</v>
      </c>
      <c r="K343" s="71">
        <f t="shared" si="33"/>
        <v>0</v>
      </c>
      <c r="L343" s="71">
        <f t="shared" si="33"/>
        <v>1212.8999999999999</v>
      </c>
      <c r="M343" s="71">
        <f t="shared" si="33"/>
        <v>2574995</v>
      </c>
      <c r="N343" s="71">
        <f t="shared" si="33"/>
        <v>0</v>
      </c>
      <c r="O343" s="71">
        <f t="shared" si="33"/>
        <v>0</v>
      </c>
      <c r="P343" s="71">
        <f t="shared" si="33"/>
        <v>2411.1000000000004</v>
      </c>
      <c r="Q343" s="71">
        <f t="shared" si="33"/>
        <v>2612215</v>
      </c>
      <c r="R343" s="71">
        <f t="shared" si="33"/>
        <v>15</v>
      </c>
      <c r="S343" s="71">
        <f t="shared" si="33"/>
        <v>24296</v>
      </c>
      <c r="T343" s="71">
        <f t="shared" si="33"/>
        <v>0</v>
      </c>
      <c r="U343" s="71">
        <f t="shared" si="33"/>
        <v>0</v>
      </c>
      <c r="V343" s="71">
        <f t="shared" si="33"/>
        <v>14987</v>
      </c>
      <c r="W343" s="71">
        <f t="shared" si="33"/>
        <v>110000</v>
      </c>
      <c r="X343" s="71">
        <f t="shared" si="33"/>
        <v>0</v>
      </c>
      <c r="Y343" s="213"/>
    </row>
    <row r="344" spans="1:25">
      <c r="A344" s="31">
        <v>313</v>
      </c>
      <c r="B344" s="23" t="s">
        <v>258</v>
      </c>
      <c r="C344" s="72">
        <f t="shared" ref="C344:C354" si="34">D344+E344+F344+G344+H344+I344+K344+M344+O344+Q344+S344+U344+V344+W344+X344</f>
        <v>2894705</v>
      </c>
      <c r="D344" s="72">
        <v>0</v>
      </c>
      <c r="E344" s="72">
        <v>205603</v>
      </c>
      <c r="F344" s="72">
        <v>0</v>
      </c>
      <c r="G344" s="72">
        <v>210249</v>
      </c>
      <c r="H344" s="72">
        <v>0</v>
      </c>
      <c r="I344" s="72">
        <v>462897</v>
      </c>
      <c r="J344" s="82">
        <v>0</v>
      </c>
      <c r="K344" s="72">
        <v>0</v>
      </c>
      <c r="L344" s="72">
        <v>810</v>
      </c>
      <c r="M344" s="72">
        <v>1154630</v>
      </c>
      <c r="N344" s="72">
        <v>0</v>
      </c>
      <c r="O344" s="72">
        <v>0</v>
      </c>
      <c r="P344" s="72">
        <v>531.70000000000005</v>
      </c>
      <c r="Q344" s="72">
        <v>856099</v>
      </c>
      <c r="R344" s="72">
        <v>0</v>
      </c>
      <c r="S344" s="72">
        <v>0</v>
      </c>
      <c r="T344" s="72">
        <v>0</v>
      </c>
      <c r="U344" s="72">
        <v>0</v>
      </c>
      <c r="V344" s="72">
        <v>5227</v>
      </c>
      <c r="W344" s="72">
        <v>0</v>
      </c>
      <c r="X344" s="72">
        <v>0</v>
      </c>
      <c r="Y344" s="213"/>
    </row>
    <row r="345" spans="1:25">
      <c r="A345" s="31">
        <v>314</v>
      </c>
      <c r="B345" s="23" t="s">
        <v>225</v>
      </c>
      <c r="C345" s="72">
        <f t="shared" si="34"/>
        <v>1042389</v>
      </c>
      <c r="D345" s="72">
        <v>0</v>
      </c>
      <c r="E345" s="72">
        <v>77101</v>
      </c>
      <c r="F345" s="72">
        <v>0</v>
      </c>
      <c r="G345" s="72">
        <v>78843</v>
      </c>
      <c r="H345" s="72">
        <v>130462</v>
      </c>
      <c r="I345" s="72">
        <v>0</v>
      </c>
      <c r="J345" s="82">
        <v>0</v>
      </c>
      <c r="K345" s="72">
        <v>0</v>
      </c>
      <c r="L345" s="72">
        <v>122</v>
      </c>
      <c r="M345" s="72">
        <v>432986</v>
      </c>
      <c r="N345" s="72">
        <v>0</v>
      </c>
      <c r="O345" s="72">
        <v>0</v>
      </c>
      <c r="P345" s="72">
        <v>462</v>
      </c>
      <c r="Q345" s="72">
        <v>321037</v>
      </c>
      <c r="R345" s="72">
        <v>0</v>
      </c>
      <c r="S345" s="72">
        <v>0</v>
      </c>
      <c r="T345" s="72">
        <v>0</v>
      </c>
      <c r="U345" s="72">
        <v>0</v>
      </c>
      <c r="V345" s="72">
        <v>1960</v>
      </c>
      <c r="W345" s="72">
        <v>0</v>
      </c>
      <c r="X345" s="72">
        <v>0</v>
      </c>
      <c r="Y345" s="213"/>
    </row>
    <row r="346" spans="1:25">
      <c r="A346" s="31">
        <v>315</v>
      </c>
      <c r="B346" s="23" t="s">
        <v>226</v>
      </c>
      <c r="C346" s="72">
        <f t="shared" si="34"/>
        <v>499831</v>
      </c>
      <c r="D346" s="72">
        <v>0</v>
      </c>
      <c r="E346" s="72">
        <v>80464</v>
      </c>
      <c r="F346" s="72">
        <v>0</v>
      </c>
      <c r="G346" s="72">
        <v>82282</v>
      </c>
      <c r="H346" s="72">
        <v>0</v>
      </c>
      <c r="I346" s="72">
        <v>0</v>
      </c>
      <c r="J346" s="8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332.6</v>
      </c>
      <c r="Q346" s="72">
        <v>335040</v>
      </c>
      <c r="R346" s="72">
        <v>0</v>
      </c>
      <c r="S346" s="72">
        <v>0</v>
      </c>
      <c r="T346" s="72">
        <v>0</v>
      </c>
      <c r="U346" s="72">
        <v>0</v>
      </c>
      <c r="V346" s="72">
        <v>2045</v>
      </c>
      <c r="W346" s="72">
        <v>0</v>
      </c>
      <c r="X346" s="72">
        <v>0</v>
      </c>
      <c r="Y346" s="213"/>
    </row>
    <row r="347" spans="1:25">
      <c r="A347" s="31">
        <v>316</v>
      </c>
      <c r="B347" s="23" t="s">
        <v>227</v>
      </c>
      <c r="C347" s="72">
        <f t="shared" si="34"/>
        <v>1801928</v>
      </c>
      <c r="D347" s="72">
        <v>0</v>
      </c>
      <c r="E347" s="72">
        <v>133281</v>
      </c>
      <c r="F347" s="72">
        <v>0</v>
      </c>
      <c r="G347" s="72">
        <v>136293</v>
      </c>
      <c r="H347" s="72">
        <v>225523</v>
      </c>
      <c r="I347" s="72">
        <v>0</v>
      </c>
      <c r="J347" s="82">
        <v>0</v>
      </c>
      <c r="K347" s="72">
        <v>0</v>
      </c>
      <c r="L347" s="72">
        <v>210.8</v>
      </c>
      <c r="M347" s="72">
        <v>748482</v>
      </c>
      <c r="N347" s="72">
        <v>0</v>
      </c>
      <c r="O347" s="72">
        <v>0</v>
      </c>
      <c r="P347" s="72">
        <v>480.1</v>
      </c>
      <c r="Q347" s="72">
        <v>554961</v>
      </c>
      <c r="R347" s="72">
        <v>0</v>
      </c>
      <c r="S347" s="72">
        <v>0</v>
      </c>
      <c r="T347" s="72">
        <v>0</v>
      </c>
      <c r="U347" s="72">
        <v>0</v>
      </c>
      <c r="V347" s="72">
        <v>3388</v>
      </c>
      <c r="W347" s="72">
        <v>0</v>
      </c>
      <c r="X347" s="72">
        <v>0</v>
      </c>
      <c r="Y347" s="213"/>
    </row>
    <row r="348" spans="1:25">
      <c r="A348" s="31">
        <v>317</v>
      </c>
      <c r="B348" s="23" t="s">
        <v>228</v>
      </c>
      <c r="C348" s="72">
        <f t="shared" si="34"/>
        <v>582591</v>
      </c>
      <c r="D348" s="72">
        <v>0</v>
      </c>
      <c r="E348" s="72">
        <v>0</v>
      </c>
      <c r="F348" s="72">
        <v>0</v>
      </c>
      <c r="G348" s="72">
        <v>0</v>
      </c>
      <c r="H348" s="72">
        <v>0</v>
      </c>
      <c r="I348" s="72">
        <v>209690</v>
      </c>
      <c r="J348" s="82">
        <v>0</v>
      </c>
      <c r="K348" s="72">
        <v>0</v>
      </c>
      <c r="L348" s="72">
        <v>0</v>
      </c>
      <c r="M348" s="72">
        <v>0</v>
      </c>
      <c r="N348" s="72">
        <v>0</v>
      </c>
      <c r="O348" s="72">
        <v>0</v>
      </c>
      <c r="P348" s="72">
        <v>357.8</v>
      </c>
      <c r="Q348" s="72">
        <v>370534</v>
      </c>
      <c r="R348" s="72">
        <v>0</v>
      </c>
      <c r="S348" s="72">
        <v>0</v>
      </c>
      <c r="T348" s="72">
        <v>0</v>
      </c>
      <c r="U348" s="72">
        <v>0</v>
      </c>
      <c r="V348" s="72">
        <v>2367</v>
      </c>
      <c r="W348" s="72">
        <v>0</v>
      </c>
      <c r="X348" s="72">
        <v>0</v>
      </c>
      <c r="Y348" s="213"/>
    </row>
    <row r="349" spans="1:25">
      <c r="A349" s="31">
        <v>318</v>
      </c>
      <c r="B349" s="23" t="s">
        <v>419</v>
      </c>
      <c r="C349" s="72">
        <f t="shared" si="34"/>
        <v>684929</v>
      </c>
      <c r="D349" s="72">
        <v>0</v>
      </c>
      <c r="E349" s="72">
        <v>109775</v>
      </c>
      <c r="F349" s="72">
        <v>0</v>
      </c>
      <c r="G349" s="72">
        <v>112256</v>
      </c>
      <c r="H349" s="72">
        <v>185749</v>
      </c>
      <c r="I349" s="72">
        <v>247149</v>
      </c>
      <c r="J349" s="8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  <c r="Q349" s="72">
        <v>0</v>
      </c>
      <c r="R349" s="72">
        <v>0</v>
      </c>
      <c r="S349" s="72">
        <v>0</v>
      </c>
      <c r="T349" s="72">
        <v>0</v>
      </c>
      <c r="U349" s="72">
        <v>0</v>
      </c>
      <c r="V349" s="72">
        <v>0</v>
      </c>
      <c r="W349" s="72">
        <v>30000</v>
      </c>
      <c r="X349" s="72">
        <v>0</v>
      </c>
      <c r="Y349" s="213"/>
    </row>
    <row r="350" spans="1:25">
      <c r="A350" s="31">
        <v>319</v>
      </c>
      <c r="B350" s="23" t="s">
        <v>421</v>
      </c>
      <c r="C350" s="72">
        <f t="shared" si="34"/>
        <v>318178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72">
        <v>303178</v>
      </c>
      <c r="J350" s="8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  <c r="Q350" s="72">
        <v>0</v>
      </c>
      <c r="R350" s="72">
        <v>0</v>
      </c>
      <c r="S350" s="72">
        <v>0</v>
      </c>
      <c r="T350" s="72">
        <v>0</v>
      </c>
      <c r="U350" s="72">
        <v>0</v>
      </c>
      <c r="V350" s="72">
        <v>0</v>
      </c>
      <c r="W350" s="72">
        <v>15000</v>
      </c>
      <c r="X350" s="72">
        <v>0</v>
      </c>
      <c r="Y350" s="213"/>
    </row>
    <row r="351" spans="1:25">
      <c r="A351" s="31">
        <v>320</v>
      </c>
      <c r="B351" s="23" t="s">
        <v>422</v>
      </c>
      <c r="C351" s="72">
        <f t="shared" si="34"/>
        <v>224690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72">
        <v>209690</v>
      </c>
      <c r="J351" s="82">
        <v>0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  <c r="Q351" s="72">
        <v>0</v>
      </c>
      <c r="R351" s="72">
        <v>0</v>
      </c>
      <c r="S351" s="72">
        <v>0</v>
      </c>
      <c r="T351" s="72">
        <v>0</v>
      </c>
      <c r="U351" s="72">
        <v>0</v>
      </c>
      <c r="V351" s="72">
        <v>0</v>
      </c>
      <c r="W351" s="72">
        <v>15000</v>
      </c>
      <c r="X351" s="72">
        <v>0</v>
      </c>
      <c r="Y351" s="213"/>
    </row>
    <row r="352" spans="1:25">
      <c r="A352" s="31">
        <v>321</v>
      </c>
      <c r="B352" s="23" t="s">
        <v>423</v>
      </c>
      <c r="C352" s="72">
        <f t="shared" si="34"/>
        <v>222618</v>
      </c>
      <c r="D352" s="72">
        <v>0</v>
      </c>
      <c r="E352" s="72">
        <v>0</v>
      </c>
      <c r="F352" s="72">
        <v>0</v>
      </c>
      <c r="G352" s="72">
        <v>0</v>
      </c>
      <c r="H352" s="72">
        <v>0</v>
      </c>
      <c r="I352" s="72">
        <v>207618</v>
      </c>
      <c r="J352" s="82">
        <v>0</v>
      </c>
      <c r="K352" s="72">
        <v>0</v>
      </c>
      <c r="L352" s="72">
        <v>0</v>
      </c>
      <c r="M352" s="72">
        <v>0</v>
      </c>
      <c r="N352" s="72">
        <v>0</v>
      </c>
      <c r="O352" s="72">
        <v>0</v>
      </c>
      <c r="P352" s="72">
        <v>0</v>
      </c>
      <c r="Q352" s="72">
        <v>0</v>
      </c>
      <c r="R352" s="72">
        <v>0</v>
      </c>
      <c r="S352" s="72">
        <v>0</v>
      </c>
      <c r="T352" s="72">
        <v>0</v>
      </c>
      <c r="U352" s="72">
        <v>0</v>
      </c>
      <c r="V352" s="72">
        <v>0</v>
      </c>
      <c r="W352" s="72">
        <v>15000</v>
      </c>
      <c r="X352" s="72">
        <v>0</v>
      </c>
      <c r="Y352" s="213"/>
    </row>
    <row r="353" spans="1:25">
      <c r="A353" s="31">
        <v>322</v>
      </c>
      <c r="B353" s="23" t="s">
        <v>424</v>
      </c>
      <c r="C353" s="72">
        <f t="shared" si="34"/>
        <v>232102</v>
      </c>
      <c r="D353" s="72">
        <v>0</v>
      </c>
      <c r="E353" s="72">
        <v>0</v>
      </c>
      <c r="F353" s="72">
        <v>0</v>
      </c>
      <c r="G353" s="72">
        <v>0</v>
      </c>
      <c r="H353" s="72">
        <v>0</v>
      </c>
      <c r="I353" s="72">
        <v>217102</v>
      </c>
      <c r="J353" s="82">
        <v>0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  <c r="Q353" s="72">
        <v>0</v>
      </c>
      <c r="R353" s="72">
        <v>0</v>
      </c>
      <c r="S353" s="72">
        <v>0</v>
      </c>
      <c r="T353" s="72">
        <v>0</v>
      </c>
      <c r="U353" s="72">
        <v>0</v>
      </c>
      <c r="V353" s="72">
        <v>0</v>
      </c>
      <c r="W353" s="72">
        <v>15000</v>
      </c>
      <c r="X353" s="72">
        <v>0</v>
      </c>
      <c r="Y353" s="213"/>
    </row>
    <row r="354" spans="1:25">
      <c r="A354" s="31">
        <v>323</v>
      </c>
      <c r="B354" s="23" t="s">
        <v>420</v>
      </c>
      <c r="C354" s="72">
        <f t="shared" si="34"/>
        <v>528731</v>
      </c>
      <c r="D354" s="72">
        <v>0</v>
      </c>
      <c r="E354" s="72">
        <v>0</v>
      </c>
      <c r="F354" s="72">
        <v>0</v>
      </c>
      <c r="G354" s="72">
        <v>0</v>
      </c>
      <c r="H354" s="72">
        <v>70994</v>
      </c>
      <c r="I354" s="72">
        <v>0</v>
      </c>
      <c r="J354" s="82">
        <v>0</v>
      </c>
      <c r="K354" s="72">
        <v>0</v>
      </c>
      <c r="L354" s="72">
        <v>70.099999999999994</v>
      </c>
      <c r="M354" s="72">
        <v>238897</v>
      </c>
      <c r="N354" s="72">
        <v>0</v>
      </c>
      <c r="O354" s="72">
        <v>0</v>
      </c>
      <c r="P354" s="72">
        <v>246.9</v>
      </c>
      <c r="Q354" s="72">
        <v>174544</v>
      </c>
      <c r="R354" s="72">
        <v>15</v>
      </c>
      <c r="S354" s="72">
        <v>24296</v>
      </c>
      <c r="T354" s="72">
        <v>0</v>
      </c>
      <c r="U354" s="72">
        <v>0</v>
      </c>
      <c r="V354" s="72">
        <v>0</v>
      </c>
      <c r="W354" s="72">
        <v>20000</v>
      </c>
      <c r="X354" s="72">
        <v>0</v>
      </c>
      <c r="Y354" s="213"/>
    </row>
    <row r="355" spans="1:25">
      <c r="A355" s="259" t="s">
        <v>997</v>
      </c>
      <c r="B355" s="259"/>
      <c r="C355" s="71">
        <f t="shared" ref="C355:X355" si="35">C356+C371+C384+C389+C391+C395+C443+C448+C456+C459+C464+C484+C488+C623+C626+C630+C633+C639+C641</f>
        <v>772425608.23337531</v>
      </c>
      <c r="D355" s="71">
        <f t="shared" si="35"/>
        <v>103835552.07665618</v>
      </c>
      <c r="E355" s="71">
        <f t="shared" si="35"/>
        <v>15616210.708239278</v>
      </c>
      <c r="F355" s="71">
        <f t="shared" si="35"/>
        <v>20196428.137363371</v>
      </c>
      <c r="G355" s="71">
        <f t="shared" si="35"/>
        <v>20354257.944140349</v>
      </c>
      <c r="H355" s="71">
        <f t="shared" si="35"/>
        <v>39122032.406064041</v>
      </c>
      <c r="I355" s="71">
        <f t="shared" si="35"/>
        <v>48014891.441193603</v>
      </c>
      <c r="J355" s="86">
        <f t="shared" si="35"/>
        <v>91</v>
      </c>
      <c r="K355" s="71">
        <f t="shared" si="35"/>
        <v>146000000</v>
      </c>
      <c r="L355" s="71">
        <f t="shared" si="35"/>
        <v>72290.600000000006</v>
      </c>
      <c r="M355" s="71">
        <f t="shared" si="35"/>
        <v>180778979.97702473</v>
      </c>
      <c r="N355" s="71">
        <f t="shared" si="35"/>
        <v>14464.2</v>
      </c>
      <c r="O355" s="71">
        <f t="shared" si="35"/>
        <v>7663884.2501288503</v>
      </c>
      <c r="P355" s="71">
        <f t="shared" si="35"/>
        <v>120345.60999999999</v>
      </c>
      <c r="Q355" s="71">
        <f t="shared" si="35"/>
        <v>168434886.19874579</v>
      </c>
      <c r="R355" s="71">
        <f t="shared" si="35"/>
        <v>3214</v>
      </c>
      <c r="S355" s="71">
        <f t="shared" si="35"/>
        <v>838383.99199999997</v>
      </c>
      <c r="T355" s="71">
        <f t="shared" si="35"/>
        <v>2238.1999999999998</v>
      </c>
      <c r="U355" s="71">
        <f t="shared" si="35"/>
        <v>2817156</v>
      </c>
      <c r="V355" s="71">
        <f t="shared" si="35"/>
        <v>1359721.2588167014</v>
      </c>
      <c r="W355" s="71">
        <f t="shared" si="35"/>
        <v>14963037.876249839</v>
      </c>
      <c r="X355" s="71">
        <f t="shared" si="35"/>
        <v>2430185.9667527862</v>
      </c>
      <c r="Y355" s="213"/>
    </row>
    <row r="356" spans="1:25">
      <c r="A356" s="155" t="s">
        <v>335</v>
      </c>
      <c r="B356" s="156"/>
      <c r="C356" s="71">
        <f>SUM(C357:C370)</f>
        <v>32828482</v>
      </c>
      <c r="D356" s="71">
        <f t="shared" ref="D356:X356" si="36">SUM(D357:D370)</f>
        <v>651323</v>
      </c>
      <c r="E356" s="71">
        <f t="shared" si="36"/>
        <v>1605134</v>
      </c>
      <c r="F356" s="71">
        <f t="shared" si="36"/>
        <v>1183089</v>
      </c>
      <c r="G356" s="71">
        <f t="shared" si="36"/>
        <v>1422342</v>
      </c>
      <c r="H356" s="71">
        <f t="shared" si="36"/>
        <v>4715833</v>
      </c>
      <c r="I356" s="71">
        <f t="shared" si="36"/>
        <v>2374806</v>
      </c>
      <c r="J356" s="86">
        <f t="shared" si="36"/>
        <v>2</v>
      </c>
      <c r="K356" s="71">
        <f t="shared" si="36"/>
        <v>3200000</v>
      </c>
      <c r="L356" s="71">
        <f t="shared" si="36"/>
        <v>2467</v>
      </c>
      <c r="M356" s="71">
        <f t="shared" si="36"/>
        <v>7415654</v>
      </c>
      <c r="N356" s="71">
        <f t="shared" si="36"/>
        <v>1436</v>
      </c>
      <c r="O356" s="71">
        <f t="shared" si="36"/>
        <v>699987</v>
      </c>
      <c r="P356" s="71">
        <f t="shared" si="36"/>
        <v>5191</v>
      </c>
      <c r="Q356" s="71">
        <f t="shared" si="36"/>
        <v>8522886</v>
      </c>
      <c r="R356" s="71">
        <f t="shared" si="36"/>
        <v>0</v>
      </c>
      <c r="S356" s="71">
        <f t="shared" si="36"/>
        <v>0</v>
      </c>
      <c r="T356" s="71">
        <f t="shared" si="36"/>
        <v>0</v>
      </c>
      <c r="U356" s="71">
        <f t="shared" si="36"/>
        <v>0</v>
      </c>
      <c r="V356" s="71">
        <f t="shared" si="36"/>
        <v>85060</v>
      </c>
      <c r="W356" s="71">
        <f t="shared" si="36"/>
        <v>952368</v>
      </c>
      <c r="X356" s="71">
        <f t="shared" si="36"/>
        <v>0</v>
      </c>
      <c r="Y356" s="213"/>
    </row>
    <row r="357" spans="1:25">
      <c r="A357" s="93">
        <v>1</v>
      </c>
      <c r="B357" s="30" t="s">
        <v>467</v>
      </c>
      <c r="C357" s="72">
        <f t="shared" ref="C357:C370" si="37">D357+E357+F357+G357+H357+I357+K357+M357+O357+Q357+S357+U357+V357+W357+X357</f>
        <v>1642500</v>
      </c>
      <c r="D357" s="72">
        <v>0</v>
      </c>
      <c r="E357" s="72">
        <v>0</v>
      </c>
      <c r="F357" s="72">
        <v>0</v>
      </c>
      <c r="G357" s="72">
        <v>0</v>
      </c>
      <c r="H357" s="72">
        <v>0</v>
      </c>
      <c r="I357" s="72">
        <v>0</v>
      </c>
      <c r="J357" s="82">
        <v>1</v>
      </c>
      <c r="K357" s="72">
        <v>1600000</v>
      </c>
      <c r="L357" s="72">
        <v>0</v>
      </c>
      <c r="M357" s="72">
        <v>0</v>
      </c>
      <c r="N357" s="72">
        <v>0</v>
      </c>
      <c r="O357" s="72">
        <v>0</v>
      </c>
      <c r="P357" s="72">
        <v>0</v>
      </c>
      <c r="Q357" s="72">
        <v>0</v>
      </c>
      <c r="R357" s="72">
        <v>0</v>
      </c>
      <c r="S357" s="72">
        <v>0</v>
      </c>
      <c r="T357" s="72">
        <v>0</v>
      </c>
      <c r="U357" s="72">
        <v>0</v>
      </c>
      <c r="V357" s="72">
        <v>0</v>
      </c>
      <c r="W357" s="72">
        <v>42500</v>
      </c>
      <c r="X357" s="72">
        <v>0</v>
      </c>
      <c r="Y357" s="213"/>
    </row>
    <row r="358" spans="1:25">
      <c r="A358" s="93">
        <v>2</v>
      </c>
      <c r="B358" s="30" t="s">
        <v>468</v>
      </c>
      <c r="C358" s="72">
        <f t="shared" si="37"/>
        <v>1642500</v>
      </c>
      <c r="D358" s="72">
        <v>0</v>
      </c>
      <c r="E358" s="72">
        <v>0</v>
      </c>
      <c r="F358" s="72">
        <v>0</v>
      </c>
      <c r="G358" s="72">
        <v>0</v>
      </c>
      <c r="H358" s="72">
        <v>0</v>
      </c>
      <c r="I358" s="72">
        <v>0</v>
      </c>
      <c r="J358" s="82">
        <v>1</v>
      </c>
      <c r="K358" s="72">
        <v>1600000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  <c r="Q358" s="72">
        <v>0</v>
      </c>
      <c r="R358" s="72">
        <v>0</v>
      </c>
      <c r="S358" s="72">
        <v>0</v>
      </c>
      <c r="T358" s="72">
        <v>0</v>
      </c>
      <c r="U358" s="72">
        <v>0</v>
      </c>
      <c r="V358" s="72">
        <v>0</v>
      </c>
      <c r="W358" s="72">
        <v>42500</v>
      </c>
      <c r="X358" s="72">
        <v>0</v>
      </c>
      <c r="Y358" s="213"/>
    </row>
    <row r="359" spans="1:25">
      <c r="A359" s="93">
        <v>3</v>
      </c>
      <c r="B359" s="30" t="s">
        <v>41</v>
      </c>
      <c r="C359" s="72">
        <f t="shared" si="37"/>
        <v>566953</v>
      </c>
      <c r="D359" s="72">
        <v>0</v>
      </c>
      <c r="E359" s="72">
        <v>0</v>
      </c>
      <c r="F359" s="72">
        <v>0</v>
      </c>
      <c r="G359" s="72">
        <v>0</v>
      </c>
      <c r="H359" s="72">
        <v>0</v>
      </c>
      <c r="I359" s="72">
        <v>0</v>
      </c>
      <c r="J359" s="82">
        <v>0</v>
      </c>
      <c r="K359" s="72">
        <v>0</v>
      </c>
      <c r="L359" s="72">
        <v>0</v>
      </c>
      <c r="M359" s="72">
        <v>0</v>
      </c>
      <c r="N359" s="72">
        <v>0</v>
      </c>
      <c r="O359" s="72">
        <v>0</v>
      </c>
      <c r="P359" s="72">
        <v>392</v>
      </c>
      <c r="Q359" s="72">
        <v>546243</v>
      </c>
      <c r="R359" s="72">
        <v>0</v>
      </c>
      <c r="S359" s="72">
        <v>0</v>
      </c>
      <c r="T359" s="72">
        <v>0</v>
      </c>
      <c r="U359" s="72">
        <v>0</v>
      </c>
      <c r="V359" s="72">
        <v>4197</v>
      </c>
      <c r="W359" s="72">
        <v>16513</v>
      </c>
      <c r="X359" s="72">
        <v>0</v>
      </c>
      <c r="Y359" s="213"/>
    </row>
    <row r="360" spans="1:25">
      <c r="A360" s="93">
        <v>4</v>
      </c>
      <c r="B360" s="30" t="s">
        <v>448</v>
      </c>
      <c r="C360" s="72">
        <f t="shared" si="37"/>
        <v>1806733</v>
      </c>
      <c r="D360" s="72">
        <v>0</v>
      </c>
      <c r="E360" s="72">
        <v>317490</v>
      </c>
      <c r="F360" s="72">
        <v>0</v>
      </c>
      <c r="G360" s="72">
        <v>200980</v>
      </c>
      <c r="H360" s="72">
        <v>440797</v>
      </c>
      <c r="I360" s="72">
        <v>219583</v>
      </c>
      <c r="J360" s="82">
        <v>0</v>
      </c>
      <c r="K360" s="72">
        <v>0</v>
      </c>
      <c r="L360" s="72">
        <v>0</v>
      </c>
      <c r="M360" s="72">
        <v>0</v>
      </c>
      <c r="N360" s="72">
        <v>0</v>
      </c>
      <c r="O360" s="72">
        <v>0</v>
      </c>
      <c r="P360" s="72">
        <v>394</v>
      </c>
      <c r="Q360" s="72">
        <v>570891</v>
      </c>
      <c r="R360" s="72">
        <v>0</v>
      </c>
      <c r="S360" s="72">
        <v>0</v>
      </c>
      <c r="T360" s="72">
        <v>0</v>
      </c>
      <c r="U360" s="72">
        <v>0</v>
      </c>
      <c r="V360" s="72">
        <v>4369</v>
      </c>
      <c r="W360" s="72">
        <v>52623</v>
      </c>
      <c r="X360" s="72">
        <v>0</v>
      </c>
      <c r="Y360" s="213"/>
    </row>
    <row r="361" spans="1:25">
      <c r="A361" s="93">
        <v>5</v>
      </c>
      <c r="B361" s="30" t="s">
        <v>450</v>
      </c>
      <c r="C361" s="72">
        <f t="shared" si="37"/>
        <v>1639179</v>
      </c>
      <c r="D361" s="72">
        <v>0</v>
      </c>
      <c r="E361" s="72">
        <v>0</v>
      </c>
      <c r="F361" s="72">
        <v>0</v>
      </c>
      <c r="G361" s="72">
        <v>162950</v>
      </c>
      <c r="H361" s="72">
        <v>357389</v>
      </c>
      <c r="I361" s="72">
        <v>0</v>
      </c>
      <c r="J361" s="82">
        <v>0</v>
      </c>
      <c r="K361" s="72">
        <v>0</v>
      </c>
      <c r="L361" s="72">
        <v>253</v>
      </c>
      <c r="M361" s="72">
        <v>601973</v>
      </c>
      <c r="N361" s="72">
        <v>0</v>
      </c>
      <c r="O361" s="72">
        <v>0</v>
      </c>
      <c r="P361" s="72">
        <v>356</v>
      </c>
      <c r="Q361" s="72">
        <v>465582</v>
      </c>
      <c r="R361" s="72">
        <v>0</v>
      </c>
      <c r="S361" s="72">
        <v>0</v>
      </c>
      <c r="T361" s="72">
        <v>0</v>
      </c>
      <c r="U361" s="72">
        <v>0</v>
      </c>
      <c r="V361" s="72">
        <v>3542</v>
      </c>
      <c r="W361" s="72">
        <v>47743</v>
      </c>
      <c r="X361" s="72">
        <v>0</v>
      </c>
      <c r="Y361" s="213"/>
    </row>
    <row r="362" spans="1:25">
      <c r="A362" s="93">
        <v>6</v>
      </c>
      <c r="B362" s="30" t="s">
        <v>451</v>
      </c>
      <c r="C362" s="72">
        <f t="shared" si="37"/>
        <v>2095723</v>
      </c>
      <c r="D362" s="72">
        <v>0</v>
      </c>
      <c r="E362" s="72">
        <v>259507</v>
      </c>
      <c r="F362" s="72">
        <v>0</v>
      </c>
      <c r="G362" s="72">
        <v>164275</v>
      </c>
      <c r="H362" s="72">
        <v>360294</v>
      </c>
      <c r="I362" s="72">
        <v>179481</v>
      </c>
      <c r="J362" s="82">
        <v>0</v>
      </c>
      <c r="K362" s="72">
        <v>0</v>
      </c>
      <c r="L362" s="72">
        <v>253</v>
      </c>
      <c r="M362" s="72">
        <v>601973</v>
      </c>
      <c r="N362" s="72">
        <v>0</v>
      </c>
      <c r="O362" s="72">
        <v>0</v>
      </c>
      <c r="P362" s="72">
        <v>356</v>
      </c>
      <c r="Q362" s="72">
        <v>465582</v>
      </c>
      <c r="R362" s="72">
        <v>0</v>
      </c>
      <c r="S362" s="72">
        <v>0</v>
      </c>
      <c r="T362" s="72">
        <v>0</v>
      </c>
      <c r="U362" s="72">
        <v>0</v>
      </c>
      <c r="V362" s="72">
        <v>3571</v>
      </c>
      <c r="W362" s="72">
        <v>61040</v>
      </c>
      <c r="X362" s="72">
        <v>0</v>
      </c>
      <c r="Y362" s="213"/>
    </row>
    <row r="363" spans="1:25">
      <c r="A363" s="93">
        <v>7</v>
      </c>
      <c r="B363" s="30" t="s">
        <v>453</v>
      </c>
      <c r="C363" s="72">
        <f t="shared" si="37"/>
        <v>3420071</v>
      </c>
      <c r="D363" s="72">
        <v>651323</v>
      </c>
      <c r="E363" s="72">
        <v>372878</v>
      </c>
      <c r="F363" s="72">
        <v>0</v>
      </c>
      <c r="G363" s="72">
        <v>236042</v>
      </c>
      <c r="H363" s="72">
        <v>517696</v>
      </c>
      <c r="I363" s="72">
        <v>0</v>
      </c>
      <c r="J363" s="82">
        <v>0</v>
      </c>
      <c r="K363" s="72">
        <v>0</v>
      </c>
      <c r="L363" s="72">
        <v>364</v>
      </c>
      <c r="M363" s="72">
        <v>866902</v>
      </c>
      <c r="N363" s="72">
        <v>0</v>
      </c>
      <c r="O363" s="72">
        <v>0</v>
      </c>
      <c r="P363" s="72">
        <v>427</v>
      </c>
      <c r="Q363" s="72">
        <v>670485</v>
      </c>
      <c r="R363" s="72">
        <v>0</v>
      </c>
      <c r="S363" s="72">
        <v>0</v>
      </c>
      <c r="T363" s="72">
        <v>0</v>
      </c>
      <c r="U363" s="72">
        <v>0</v>
      </c>
      <c r="V363" s="72">
        <v>5131</v>
      </c>
      <c r="W363" s="72">
        <v>99614</v>
      </c>
      <c r="X363" s="72">
        <v>0</v>
      </c>
      <c r="Y363" s="213"/>
    </row>
    <row r="364" spans="1:25">
      <c r="A364" s="93">
        <v>8</v>
      </c>
      <c r="B364" s="30" t="s">
        <v>454</v>
      </c>
      <c r="C364" s="72">
        <f t="shared" si="37"/>
        <v>1269471</v>
      </c>
      <c r="D364" s="72">
        <v>0</v>
      </c>
      <c r="E364" s="72">
        <v>223079</v>
      </c>
      <c r="F364" s="72">
        <v>0</v>
      </c>
      <c r="G364" s="72">
        <v>141215</v>
      </c>
      <c r="H364" s="72">
        <v>309719</v>
      </c>
      <c r="I364" s="72">
        <v>154286</v>
      </c>
      <c r="J364" s="8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350</v>
      </c>
      <c r="Q364" s="72">
        <v>401127</v>
      </c>
      <c r="R364" s="72">
        <v>0</v>
      </c>
      <c r="S364" s="72">
        <v>0</v>
      </c>
      <c r="T364" s="72">
        <v>0</v>
      </c>
      <c r="U364" s="72">
        <v>0</v>
      </c>
      <c r="V364" s="72">
        <v>3070</v>
      </c>
      <c r="W364" s="72">
        <v>36975</v>
      </c>
      <c r="X364" s="72">
        <v>0</v>
      </c>
      <c r="Y364" s="213"/>
    </row>
    <row r="365" spans="1:25">
      <c r="A365" s="93">
        <v>9</v>
      </c>
      <c r="B365" s="30" t="s">
        <v>449</v>
      </c>
      <c r="C365" s="72">
        <f t="shared" si="37"/>
        <v>2709382</v>
      </c>
      <c r="D365" s="72">
        <v>0</v>
      </c>
      <c r="E365" s="72">
        <v>0</v>
      </c>
      <c r="F365" s="72">
        <v>1183089</v>
      </c>
      <c r="G365" s="72">
        <v>0</v>
      </c>
      <c r="H365" s="72">
        <v>0</v>
      </c>
      <c r="I365" s="72">
        <v>1013513</v>
      </c>
      <c r="J365" s="82">
        <v>0</v>
      </c>
      <c r="K365" s="72">
        <v>0</v>
      </c>
      <c r="L365" s="72">
        <v>0</v>
      </c>
      <c r="M365" s="72">
        <v>0</v>
      </c>
      <c r="N365" s="72">
        <v>849</v>
      </c>
      <c r="O365" s="72">
        <v>413700</v>
      </c>
      <c r="P365" s="72">
        <v>0</v>
      </c>
      <c r="Q365" s="72">
        <v>0</v>
      </c>
      <c r="R365" s="72">
        <v>0</v>
      </c>
      <c r="S365" s="72">
        <v>0</v>
      </c>
      <c r="T365" s="72">
        <v>0</v>
      </c>
      <c r="U365" s="72">
        <v>0</v>
      </c>
      <c r="V365" s="72">
        <v>20166</v>
      </c>
      <c r="W365" s="72">
        <v>78914</v>
      </c>
      <c r="X365" s="72">
        <v>0</v>
      </c>
      <c r="Y365" s="213"/>
    </row>
    <row r="366" spans="1:25">
      <c r="A366" s="93">
        <v>10</v>
      </c>
      <c r="B366" s="30" t="s">
        <v>455</v>
      </c>
      <c r="C366" s="72">
        <f t="shared" si="37"/>
        <v>1688828</v>
      </c>
      <c r="D366" s="72">
        <v>0</v>
      </c>
      <c r="E366" s="72">
        <v>0</v>
      </c>
      <c r="F366" s="72">
        <v>0</v>
      </c>
      <c r="G366" s="72">
        <v>270768</v>
      </c>
      <c r="H366" s="72">
        <v>593859</v>
      </c>
      <c r="I366" s="72">
        <v>0</v>
      </c>
      <c r="J366" s="82">
        <v>0</v>
      </c>
      <c r="K366" s="72">
        <v>0</v>
      </c>
      <c r="L366" s="72">
        <v>0</v>
      </c>
      <c r="M366" s="72">
        <v>0</v>
      </c>
      <c r="N366" s="72">
        <v>0</v>
      </c>
      <c r="O366" s="72">
        <v>0</v>
      </c>
      <c r="P366" s="72">
        <v>484</v>
      </c>
      <c r="Q366" s="72">
        <v>769126</v>
      </c>
      <c r="R366" s="72">
        <v>0</v>
      </c>
      <c r="S366" s="72">
        <v>0</v>
      </c>
      <c r="T366" s="72">
        <v>0</v>
      </c>
      <c r="U366" s="72">
        <v>0</v>
      </c>
      <c r="V366" s="72">
        <v>5886</v>
      </c>
      <c r="W366" s="72">
        <v>49189</v>
      </c>
      <c r="X366" s="72">
        <v>0</v>
      </c>
      <c r="Y366" s="213"/>
    </row>
    <row r="367" spans="1:25">
      <c r="A367" s="93">
        <v>11</v>
      </c>
      <c r="B367" s="30" t="s">
        <v>456</v>
      </c>
      <c r="C367" s="72">
        <f t="shared" si="37"/>
        <v>5338222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701367</v>
      </c>
      <c r="J367" s="82">
        <v>0</v>
      </c>
      <c r="K367" s="72">
        <v>0</v>
      </c>
      <c r="L367" s="72">
        <v>675</v>
      </c>
      <c r="M367" s="72">
        <v>2357656</v>
      </c>
      <c r="N367" s="72">
        <v>587</v>
      </c>
      <c r="O367" s="72">
        <v>286287</v>
      </c>
      <c r="P367" s="72">
        <v>872</v>
      </c>
      <c r="Q367" s="72">
        <v>1823475</v>
      </c>
      <c r="R367" s="72">
        <v>0</v>
      </c>
      <c r="S367" s="72">
        <v>0</v>
      </c>
      <c r="T367" s="72">
        <v>0</v>
      </c>
      <c r="U367" s="72">
        <v>0</v>
      </c>
      <c r="V367" s="72">
        <v>13955</v>
      </c>
      <c r="W367" s="72">
        <v>155482</v>
      </c>
      <c r="X367" s="72">
        <v>0</v>
      </c>
      <c r="Y367" s="213"/>
    </row>
    <row r="368" spans="1:25">
      <c r="A368" s="93">
        <v>12</v>
      </c>
      <c r="B368" s="30" t="s">
        <v>446</v>
      </c>
      <c r="C368" s="72">
        <f t="shared" si="37"/>
        <v>6435066</v>
      </c>
      <c r="D368" s="72">
        <v>0</v>
      </c>
      <c r="E368" s="72">
        <v>0</v>
      </c>
      <c r="F368" s="72">
        <v>0</v>
      </c>
      <c r="G368" s="72">
        <v>0</v>
      </c>
      <c r="H368" s="72">
        <v>1569923</v>
      </c>
      <c r="I368" s="72">
        <v>0</v>
      </c>
      <c r="J368" s="82">
        <v>0</v>
      </c>
      <c r="K368" s="72">
        <v>0</v>
      </c>
      <c r="L368" s="72">
        <v>768</v>
      </c>
      <c r="M368" s="72">
        <v>2628895</v>
      </c>
      <c r="N368" s="72">
        <v>0</v>
      </c>
      <c r="O368" s="72">
        <v>0</v>
      </c>
      <c r="P368" s="72">
        <v>930</v>
      </c>
      <c r="Q368" s="72">
        <v>2033258</v>
      </c>
      <c r="R368" s="72">
        <v>0</v>
      </c>
      <c r="S368" s="72">
        <v>0</v>
      </c>
      <c r="T368" s="72">
        <v>0</v>
      </c>
      <c r="U368" s="72">
        <v>0</v>
      </c>
      <c r="V368" s="72">
        <v>15561</v>
      </c>
      <c r="W368" s="72">
        <v>187429</v>
      </c>
      <c r="X368" s="72">
        <v>0</v>
      </c>
      <c r="Y368" s="213"/>
    </row>
    <row r="369" spans="1:25">
      <c r="A369" s="93">
        <v>13</v>
      </c>
      <c r="B369" s="30" t="s">
        <v>452</v>
      </c>
      <c r="C369" s="72">
        <f t="shared" si="37"/>
        <v>1245910</v>
      </c>
      <c r="D369" s="72">
        <v>0</v>
      </c>
      <c r="E369" s="72">
        <v>154095</v>
      </c>
      <c r="F369" s="72">
        <v>0</v>
      </c>
      <c r="G369" s="72">
        <v>97547</v>
      </c>
      <c r="H369" s="72">
        <v>213943</v>
      </c>
      <c r="I369" s="72">
        <v>106576</v>
      </c>
      <c r="J369" s="82">
        <v>0</v>
      </c>
      <c r="K369" s="72">
        <v>0</v>
      </c>
      <c r="L369" s="72">
        <v>154</v>
      </c>
      <c r="M369" s="72">
        <v>358255</v>
      </c>
      <c r="N369" s="72">
        <v>0</v>
      </c>
      <c r="O369" s="72">
        <v>0</v>
      </c>
      <c r="P369" s="72">
        <v>278</v>
      </c>
      <c r="Q369" s="72">
        <v>277084</v>
      </c>
      <c r="R369" s="72">
        <v>0</v>
      </c>
      <c r="S369" s="72">
        <v>0</v>
      </c>
      <c r="T369" s="72">
        <v>0</v>
      </c>
      <c r="U369" s="72">
        <v>0</v>
      </c>
      <c r="V369" s="72">
        <v>2121</v>
      </c>
      <c r="W369" s="72">
        <v>36289</v>
      </c>
      <c r="X369" s="72">
        <v>0</v>
      </c>
      <c r="Y369" s="213"/>
    </row>
    <row r="370" spans="1:25" ht="25.5">
      <c r="A370" s="93">
        <v>14</v>
      </c>
      <c r="B370" s="30" t="s">
        <v>1009</v>
      </c>
      <c r="C370" s="72">
        <f t="shared" si="37"/>
        <v>1327944</v>
      </c>
      <c r="D370" s="72">
        <v>0</v>
      </c>
      <c r="E370" s="72">
        <v>278085</v>
      </c>
      <c r="F370" s="72">
        <v>0</v>
      </c>
      <c r="G370" s="72">
        <v>148565</v>
      </c>
      <c r="H370" s="72">
        <v>352213</v>
      </c>
      <c r="I370" s="72">
        <v>0</v>
      </c>
      <c r="J370" s="82">
        <v>0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352</v>
      </c>
      <c r="Q370" s="72">
        <v>500033</v>
      </c>
      <c r="R370" s="72">
        <v>0</v>
      </c>
      <c r="S370" s="72">
        <v>0</v>
      </c>
      <c r="T370" s="72">
        <v>0</v>
      </c>
      <c r="U370" s="72">
        <v>0</v>
      </c>
      <c r="V370" s="72">
        <v>3491</v>
      </c>
      <c r="W370" s="72">
        <v>45557</v>
      </c>
      <c r="X370" s="72">
        <v>0</v>
      </c>
      <c r="Y370" s="213"/>
    </row>
    <row r="371" spans="1:25">
      <c r="A371" s="163" t="s">
        <v>336</v>
      </c>
      <c r="B371" s="156"/>
      <c r="C371" s="71">
        <f>SUM('прил.2 '!C372:C383)</f>
        <v>5921885.418019942</v>
      </c>
      <c r="D371" s="71">
        <f>SUM('прил.2 '!D372:D383)</f>
        <v>0</v>
      </c>
      <c r="E371" s="71">
        <f>SUM('прил.2 '!E372:E383)</f>
        <v>227372.26989960001</v>
      </c>
      <c r="F371" s="71">
        <f>SUM('прил.2 '!F372:F383)</f>
        <v>0</v>
      </c>
      <c r="G371" s="71">
        <f>SUM('прил.2 '!G372:G383)</f>
        <v>132837.11025780003</v>
      </c>
      <c r="H371" s="71">
        <f>SUM('прил.2 '!H372:H383)</f>
        <v>301713.78580000001</v>
      </c>
      <c r="I371" s="71">
        <f>SUM('прил.2 '!I372:I383)</f>
        <v>186147.77280000001</v>
      </c>
      <c r="J371" s="86">
        <f>SUM('прил.2 '!J372:J383)</f>
        <v>0</v>
      </c>
      <c r="K371" s="71">
        <f>SUM('прил.2 '!K372:K383)</f>
        <v>0</v>
      </c>
      <c r="L371" s="71">
        <f>SUM('прил.2 '!L372:L383)</f>
        <v>417</v>
      </c>
      <c r="M371" s="71">
        <f>SUM('прил.2 '!M372:M383)</f>
        <v>828303.75719999988</v>
      </c>
      <c r="N371" s="71">
        <f>SUM('прил.2 '!N372:N383)</f>
        <v>0</v>
      </c>
      <c r="O371" s="71">
        <f>SUM('прил.2 '!O372:O383)</f>
        <v>0</v>
      </c>
      <c r="P371" s="71">
        <f>SUM('прил.2 '!P372:P383)</f>
        <v>2995</v>
      </c>
      <c r="Q371" s="71">
        <f>SUM('прил.2 '!Q372:Q383)</f>
        <v>3940841.0721231997</v>
      </c>
      <c r="R371" s="71">
        <f>SUM('прил.2 '!R372:R383)</f>
        <v>0</v>
      </c>
      <c r="S371" s="71">
        <f>SUM('прил.2 '!S372:S383)</f>
        <v>0</v>
      </c>
      <c r="T371" s="71">
        <f>SUM('прил.2 '!T372:T383)</f>
        <v>0</v>
      </c>
      <c r="U371" s="71">
        <f>SUM('прил.2 '!U372:U383)</f>
        <v>0</v>
      </c>
      <c r="V371" s="71">
        <f>SUM('прил.2 '!V372:V383)</f>
        <v>15944.759460000001</v>
      </c>
      <c r="W371" s="71">
        <f>SUM('прил.2 '!W372:W383)</f>
        <v>168516.47304241802</v>
      </c>
      <c r="X371" s="71">
        <f>SUM('прил.2 '!X372:X383)</f>
        <v>120208.41743692486</v>
      </c>
      <c r="Y371" s="213"/>
    </row>
    <row r="372" spans="1:25">
      <c r="A372" s="93">
        <v>15</v>
      </c>
      <c r="B372" s="171" t="s">
        <v>471</v>
      </c>
      <c r="C372" s="72">
        <f t="shared" ref="C372:C383" si="38">D372+E372+F372+G372+H372+I372+K372+M372+O372+Q372+S372+U372+V372+W372+X372</f>
        <v>653304.41688383988</v>
      </c>
      <c r="D372" s="72">
        <v>0</v>
      </c>
      <c r="E372" s="72">
        <v>20975.889599999999</v>
      </c>
      <c r="F372" s="72">
        <v>0</v>
      </c>
      <c r="G372" s="72">
        <v>0</v>
      </c>
      <c r="H372" s="72">
        <v>40283.056799999998</v>
      </c>
      <c r="I372" s="72">
        <v>73927.180800000002</v>
      </c>
      <c r="J372" s="82">
        <v>0</v>
      </c>
      <c r="K372" s="72">
        <v>0</v>
      </c>
      <c r="L372" s="72">
        <v>70</v>
      </c>
      <c r="M372" s="72">
        <v>273358.30319999997</v>
      </c>
      <c r="N372" s="72">
        <v>0</v>
      </c>
      <c r="O372" s="72">
        <v>0</v>
      </c>
      <c r="P372" s="72">
        <v>280</v>
      </c>
      <c r="Q372" s="72">
        <v>211422.71519999998</v>
      </c>
      <c r="R372" s="72">
        <v>0</v>
      </c>
      <c r="S372" s="72">
        <v>0</v>
      </c>
      <c r="T372" s="72">
        <v>0</v>
      </c>
      <c r="U372" s="72">
        <v>0</v>
      </c>
      <c r="V372" s="72">
        <v>1470.96</v>
      </c>
      <c r="W372" s="83">
        <v>18599.014367999996</v>
      </c>
      <c r="X372" s="72">
        <v>13267.296915839999</v>
      </c>
      <c r="Y372" s="213"/>
    </row>
    <row r="373" spans="1:25">
      <c r="A373" s="93">
        <v>16</v>
      </c>
      <c r="B373" s="171" t="s">
        <v>308</v>
      </c>
      <c r="C373" s="72">
        <f t="shared" si="38"/>
        <v>98148.819478999998</v>
      </c>
      <c r="D373" s="72">
        <v>0</v>
      </c>
      <c r="E373" s="72">
        <v>31250.79</v>
      </c>
      <c r="F373" s="72">
        <v>0</v>
      </c>
      <c r="G373" s="72">
        <v>0</v>
      </c>
      <c r="H373" s="72">
        <v>60015.445</v>
      </c>
      <c r="I373" s="72">
        <v>0</v>
      </c>
      <c r="J373" s="82">
        <v>0</v>
      </c>
      <c r="K373" s="72">
        <v>0</v>
      </c>
      <c r="L373" s="72">
        <v>0</v>
      </c>
      <c r="M373" s="72">
        <v>0</v>
      </c>
      <c r="N373" s="72">
        <v>0</v>
      </c>
      <c r="O373" s="72">
        <v>0</v>
      </c>
      <c r="P373" s="72">
        <v>0</v>
      </c>
      <c r="Q373" s="72">
        <v>0</v>
      </c>
      <c r="R373" s="72">
        <v>0</v>
      </c>
      <c r="S373" s="72">
        <v>0</v>
      </c>
      <c r="T373" s="72">
        <v>0</v>
      </c>
      <c r="U373" s="72">
        <v>0</v>
      </c>
      <c r="V373" s="72">
        <v>2191.5</v>
      </c>
      <c r="W373" s="83">
        <v>2737.9870499999997</v>
      </c>
      <c r="X373" s="72">
        <v>1953.0974290000001</v>
      </c>
      <c r="Y373" s="213"/>
    </row>
    <row r="374" spans="1:25">
      <c r="A374" s="93">
        <v>17</v>
      </c>
      <c r="B374" s="171" t="s">
        <v>317</v>
      </c>
      <c r="C374" s="72">
        <f t="shared" si="38"/>
        <v>149457.42638819999</v>
      </c>
      <c r="D374" s="72">
        <v>0</v>
      </c>
      <c r="E374" s="72">
        <v>21830.633999999998</v>
      </c>
      <c r="F374" s="72">
        <v>0</v>
      </c>
      <c r="G374" s="72">
        <v>0</v>
      </c>
      <c r="H374" s="72">
        <v>41924.546999999999</v>
      </c>
      <c r="I374" s="72">
        <v>76939.631999999998</v>
      </c>
      <c r="J374" s="8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2">
        <v>0</v>
      </c>
      <c r="T374" s="72">
        <v>0</v>
      </c>
      <c r="U374" s="72">
        <v>0</v>
      </c>
      <c r="V374" s="72">
        <v>1530.8999999999999</v>
      </c>
      <c r="W374" s="83">
        <v>4220.8443899999993</v>
      </c>
      <c r="X374" s="72">
        <v>3010.8689982000001</v>
      </c>
      <c r="Y374" s="213"/>
    </row>
    <row r="375" spans="1:25">
      <c r="A375" s="93">
        <v>18</v>
      </c>
      <c r="B375" s="171" t="s">
        <v>309</v>
      </c>
      <c r="C375" s="72">
        <f t="shared" si="38"/>
        <v>127089.62128020001</v>
      </c>
      <c r="D375" s="72">
        <v>0</v>
      </c>
      <c r="E375" s="72">
        <v>40465.601999999999</v>
      </c>
      <c r="F375" s="72">
        <v>0</v>
      </c>
      <c r="G375" s="72">
        <v>0</v>
      </c>
      <c r="H375" s="72">
        <v>77711.991000000009</v>
      </c>
      <c r="I375" s="72">
        <v>0</v>
      </c>
      <c r="J375" s="82">
        <v>0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  <c r="Q375" s="72">
        <v>0</v>
      </c>
      <c r="R375" s="72">
        <v>0</v>
      </c>
      <c r="S375" s="72">
        <v>0</v>
      </c>
      <c r="T375" s="72">
        <v>0</v>
      </c>
      <c r="U375" s="72">
        <v>0</v>
      </c>
      <c r="V375" s="72">
        <v>2837.7000000000003</v>
      </c>
      <c r="W375" s="83">
        <v>3545.3277900000003</v>
      </c>
      <c r="X375" s="72">
        <v>2529.0004902000005</v>
      </c>
      <c r="Y375" s="213"/>
    </row>
    <row r="376" spans="1:25">
      <c r="A376" s="93">
        <v>19</v>
      </c>
      <c r="B376" s="171" t="s">
        <v>474</v>
      </c>
      <c r="C376" s="72">
        <f t="shared" si="38"/>
        <v>945692.54339744989</v>
      </c>
      <c r="D376" s="72">
        <v>0</v>
      </c>
      <c r="E376" s="72">
        <v>70266.142299600018</v>
      </c>
      <c r="F376" s="72">
        <v>0</v>
      </c>
      <c r="G376" s="72">
        <v>116272.56225780003</v>
      </c>
      <c r="H376" s="72">
        <v>0</v>
      </c>
      <c r="I376" s="72">
        <v>0</v>
      </c>
      <c r="J376" s="82">
        <v>0</v>
      </c>
      <c r="K376" s="72">
        <v>0</v>
      </c>
      <c r="L376" s="72">
        <v>0</v>
      </c>
      <c r="M376" s="72">
        <v>0</v>
      </c>
      <c r="N376" s="72">
        <v>0</v>
      </c>
      <c r="O376" s="72">
        <v>0</v>
      </c>
      <c r="P376" s="72">
        <v>485</v>
      </c>
      <c r="Q376" s="72">
        <v>708234.97238520021</v>
      </c>
      <c r="R376" s="72">
        <v>0</v>
      </c>
      <c r="S376" s="72">
        <v>0</v>
      </c>
      <c r="T376" s="72">
        <v>0</v>
      </c>
      <c r="U376" s="72">
        <v>0</v>
      </c>
      <c r="V376" s="72">
        <v>4927.4994600000009</v>
      </c>
      <c r="W376" s="83">
        <v>26843.210308278009</v>
      </c>
      <c r="X376" s="72">
        <v>19148.156686571649</v>
      </c>
      <c r="Y376" s="213"/>
    </row>
    <row r="377" spans="1:25">
      <c r="A377" s="93">
        <v>20</v>
      </c>
      <c r="B377" s="171" t="s">
        <v>66</v>
      </c>
      <c r="C377" s="72">
        <f t="shared" si="38"/>
        <v>859292.2335815999</v>
      </c>
      <c r="D377" s="72">
        <v>0</v>
      </c>
      <c r="E377" s="72">
        <v>0</v>
      </c>
      <c r="F377" s="72">
        <v>0</v>
      </c>
      <c r="G377" s="72">
        <v>0</v>
      </c>
      <c r="H377" s="72">
        <v>0</v>
      </c>
      <c r="I377" s="72">
        <v>0</v>
      </c>
      <c r="J377" s="8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447</v>
      </c>
      <c r="Q377" s="72">
        <v>817283.84399999992</v>
      </c>
      <c r="R377" s="72">
        <v>0</v>
      </c>
      <c r="S377" s="72">
        <v>0</v>
      </c>
      <c r="T377" s="72">
        <v>0</v>
      </c>
      <c r="U377" s="72">
        <v>0</v>
      </c>
      <c r="V377" s="72">
        <v>0</v>
      </c>
      <c r="W377" s="83">
        <v>24518.515319999999</v>
      </c>
      <c r="X377" s="72">
        <v>17489.874261600002</v>
      </c>
      <c r="Y377" s="213"/>
    </row>
    <row r="378" spans="1:25">
      <c r="A378" s="93">
        <v>21</v>
      </c>
      <c r="B378" s="171" t="s">
        <v>67</v>
      </c>
      <c r="C378" s="72">
        <f t="shared" si="38"/>
        <v>681667.09001439996</v>
      </c>
      <c r="D378" s="72">
        <v>0</v>
      </c>
      <c r="E378" s="72">
        <v>0</v>
      </c>
      <c r="F378" s="72">
        <v>0</v>
      </c>
      <c r="G378" s="72">
        <v>0</v>
      </c>
      <c r="H378" s="72">
        <v>0</v>
      </c>
      <c r="I378" s="72">
        <v>0</v>
      </c>
      <c r="J378" s="82">
        <v>0</v>
      </c>
      <c r="K378" s="72">
        <v>0</v>
      </c>
      <c r="L378" s="72">
        <v>0</v>
      </c>
      <c r="M378" s="72">
        <v>0</v>
      </c>
      <c r="N378" s="72">
        <v>0</v>
      </c>
      <c r="O378" s="72">
        <v>0</v>
      </c>
      <c r="P378" s="72">
        <v>419</v>
      </c>
      <c r="Q378" s="72">
        <v>648342.29599999997</v>
      </c>
      <c r="R378" s="72">
        <v>0</v>
      </c>
      <c r="S378" s="72">
        <v>0</v>
      </c>
      <c r="T378" s="72">
        <v>0</v>
      </c>
      <c r="U378" s="72">
        <v>0</v>
      </c>
      <c r="V378" s="72">
        <v>0</v>
      </c>
      <c r="W378" s="83">
        <v>19450.26888</v>
      </c>
      <c r="X378" s="72">
        <v>13874.525134400001</v>
      </c>
      <c r="Y378" s="213"/>
    </row>
    <row r="379" spans="1:25">
      <c r="A379" s="93">
        <v>22</v>
      </c>
      <c r="B379" s="171" t="s">
        <v>473</v>
      </c>
      <c r="C379" s="72">
        <f t="shared" si="38"/>
        <v>329198.54357519996</v>
      </c>
      <c r="D379" s="72">
        <v>0</v>
      </c>
      <c r="E379" s="72">
        <v>10010.52</v>
      </c>
      <c r="F379" s="72">
        <v>0</v>
      </c>
      <c r="G379" s="72">
        <v>16564.548000000003</v>
      </c>
      <c r="H379" s="72">
        <v>19224.66</v>
      </c>
      <c r="I379" s="72">
        <v>35280.959999999999</v>
      </c>
      <c r="J379" s="82">
        <v>0</v>
      </c>
      <c r="K379" s="72">
        <v>0</v>
      </c>
      <c r="L379" s="72">
        <v>186</v>
      </c>
      <c r="M379" s="72">
        <v>130457.34</v>
      </c>
      <c r="N379" s="72">
        <v>0</v>
      </c>
      <c r="O379" s="72">
        <v>0</v>
      </c>
      <c r="P379" s="72">
        <v>152</v>
      </c>
      <c r="Q379" s="72">
        <v>100899.23999999999</v>
      </c>
      <c r="R379" s="72">
        <v>0</v>
      </c>
      <c r="S379" s="72">
        <v>0</v>
      </c>
      <c r="T379" s="72">
        <v>0</v>
      </c>
      <c r="U379" s="72">
        <v>0</v>
      </c>
      <c r="V379" s="72">
        <v>702</v>
      </c>
      <c r="W379" s="83">
        <v>9373.1180399999994</v>
      </c>
      <c r="X379" s="72">
        <v>6686.1575352</v>
      </c>
      <c r="Y379" s="213"/>
    </row>
    <row r="380" spans="1:25">
      <c r="A380" s="93">
        <v>23</v>
      </c>
      <c r="B380" s="171" t="s">
        <v>472</v>
      </c>
      <c r="C380" s="72">
        <f t="shared" si="38"/>
        <v>893793.06649440003</v>
      </c>
      <c r="D380" s="72">
        <v>0</v>
      </c>
      <c r="E380" s="72">
        <v>32572.692000000003</v>
      </c>
      <c r="F380" s="72">
        <v>0</v>
      </c>
      <c r="G380" s="72">
        <v>0</v>
      </c>
      <c r="H380" s="72">
        <v>62554.086000000003</v>
      </c>
      <c r="I380" s="72">
        <v>0</v>
      </c>
      <c r="J380" s="82">
        <v>0</v>
      </c>
      <c r="K380" s="72">
        <v>0</v>
      </c>
      <c r="L380" s="72">
        <v>161</v>
      </c>
      <c r="M380" s="72">
        <v>424488.114</v>
      </c>
      <c r="N380" s="72">
        <v>0</v>
      </c>
      <c r="O380" s="72">
        <v>0</v>
      </c>
      <c r="P380" s="72">
        <v>284</v>
      </c>
      <c r="Q380" s="72">
        <v>328310.60399999999</v>
      </c>
      <c r="R380" s="72">
        <v>0</v>
      </c>
      <c r="S380" s="72">
        <v>0</v>
      </c>
      <c r="T380" s="72">
        <v>0</v>
      </c>
      <c r="U380" s="72">
        <v>0</v>
      </c>
      <c r="V380" s="72">
        <v>2284.2000000000003</v>
      </c>
      <c r="W380" s="83">
        <v>25437.764879999999</v>
      </c>
      <c r="X380" s="72">
        <v>18145.605614400003</v>
      </c>
      <c r="Y380" s="213"/>
    </row>
    <row r="381" spans="1:25">
      <c r="A381" s="93">
        <v>24</v>
      </c>
      <c r="B381" s="171" t="s">
        <v>75</v>
      </c>
      <c r="C381" s="72">
        <f t="shared" si="38"/>
        <v>418901.53649459977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82">
        <v>0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312</v>
      </c>
      <c r="Q381" s="72">
        <v>398422.61412839999</v>
      </c>
      <c r="R381" s="72">
        <v>0</v>
      </c>
      <c r="S381" s="72">
        <v>0</v>
      </c>
      <c r="T381" s="72">
        <v>0</v>
      </c>
      <c r="U381" s="72">
        <v>0</v>
      </c>
      <c r="V381" s="72">
        <v>0</v>
      </c>
      <c r="W381" s="83">
        <v>11952.678423851999</v>
      </c>
      <c r="X381" s="72">
        <v>8526.2439423477608</v>
      </c>
      <c r="Y381" s="213"/>
    </row>
    <row r="382" spans="1:25">
      <c r="A382" s="93">
        <v>25</v>
      </c>
      <c r="B382" s="171" t="s">
        <v>72</v>
      </c>
      <c r="C382" s="72">
        <f t="shared" si="38"/>
        <v>404377.53924625349</v>
      </c>
      <c r="D382" s="72">
        <v>0</v>
      </c>
      <c r="E382" s="72">
        <v>0</v>
      </c>
      <c r="F382" s="72">
        <v>0</v>
      </c>
      <c r="G382" s="72">
        <v>0</v>
      </c>
      <c r="H382" s="72">
        <v>0</v>
      </c>
      <c r="I382" s="72">
        <v>0</v>
      </c>
      <c r="J382" s="82">
        <v>0</v>
      </c>
      <c r="K382" s="72">
        <v>0</v>
      </c>
      <c r="L382" s="72">
        <v>0</v>
      </c>
      <c r="M382" s="72">
        <v>0</v>
      </c>
      <c r="N382" s="72">
        <v>0</v>
      </c>
      <c r="O382" s="72">
        <v>0</v>
      </c>
      <c r="P382" s="72">
        <v>308</v>
      </c>
      <c r="Q382" s="72">
        <v>384608.65440960001</v>
      </c>
      <c r="R382" s="72">
        <v>0</v>
      </c>
      <c r="S382" s="72">
        <v>0</v>
      </c>
      <c r="T382" s="72">
        <v>0</v>
      </c>
      <c r="U382" s="72">
        <v>0</v>
      </c>
      <c r="V382" s="72">
        <v>0</v>
      </c>
      <c r="W382" s="83">
        <v>11538.259632288</v>
      </c>
      <c r="X382" s="72">
        <v>8230.6252043654404</v>
      </c>
      <c r="Y382" s="213"/>
    </row>
    <row r="383" spans="1:25">
      <c r="A383" s="93">
        <v>26</v>
      </c>
      <c r="B383" s="171" t="s">
        <v>73</v>
      </c>
      <c r="C383" s="72">
        <f t="shared" si="38"/>
        <v>360962.5811847999</v>
      </c>
      <c r="D383" s="72">
        <v>0</v>
      </c>
      <c r="E383" s="72">
        <v>0</v>
      </c>
      <c r="F383" s="72">
        <v>0</v>
      </c>
      <c r="G383" s="72">
        <v>0</v>
      </c>
      <c r="H383" s="72">
        <v>0</v>
      </c>
      <c r="I383" s="72">
        <v>0</v>
      </c>
      <c r="J383" s="82">
        <v>0</v>
      </c>
      <c r="K383" s="72"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308</v>
      </c>
      <c r="Q383" s="72">
        <v>343316.13199999993</v>
      </c>
      <c r="R383" s="72">
        <v>0</v>
      </c>
      <c r="S383" s="72">
        <v>0</v>
      </c>
      <c r="T383" s="72">
        <v>0</v>
      </c>
      <c r="U383" s="72">
        <v>0</v>
      </c>
      <c r="V383" s="72">
        <v>0</v>
      </c>
      <c r="W383" s="83">
        <v>10299.483959999998</v>
      </c>
      <c r="X383" s="72">
        <v>7346.9652247999993</v>
      </c>
      <c r="Y383" s="213"/>
    </row>
    <row r="384" spans="1:25">
      <c r="A384" s="163" t="s">
        <v>337</v>
      </c>
      <c r="B384" s="156"/>
      <c r="C384" s="71">
        <f>SUM('прил.2 '!C385:C388)</f>
        <v>2039706.2999999998</v>
      </c>
      <c r="D384" s="71">
        <f>SUM('прил.2 '!D385:D388)</f>
        <v>0</v>
      </c>
      <c r="E384" s="71">
        <f>SUM('прил.2 '!E385:E388)</f>
        <v>529831.80000000005</v>
      </c>
      <c r="F384" s="71">
        <f>SUM('прил.2 '!F385:F388)</f>
        <v>0</v>
      </c>
      <c r="G384" s="71">
        <f>SUM('прил.2 '!G385:G388)</f>
        <v>541805.4</v>
      </c>
      <c r="H384" s="71">
        <f>SUM('прил.2 '!H385:H388)</f>
        <v>0</v>
      </c>
      <c r="I384" s="71">
        <f>SUM('прил.2 '!I385:I388)</f>
        <v>882757.2</v>
      </c>
      <c r="J384" s="86">
        <f>SUM('прил.2 '!J385:J388)</f>
        <v>0</v>
      </c>
      <c r="K384" s="71">
        <f>SUM('прил.2 '!K385:K388)</f>
        <v>0</v>
      </c>
      <c r="L384" s="71">
        <f>SUM('прил.2 '!L385:L388)</f>
        <v>0</v>
      </c>
      <c r="M384" s="71">
        <f>SUM('прил.2 '!M385:M388)</f>
        <v>0</v>
      </c>
      <c r="N384" s="71">
        <f>SUM('прил.2 '!N385:N388)</f>
        <v>0</v>
      </c>
      <c r="O384" s="71">
        <f>SUM('прил.2 '!O385:O388)</f>
        <v>0</v>
      </c>
      <c r="P384" s="71">
        <f>SUM('прил.2 '!P385:P388)</f>
        <v>0</v>
      </c>
      <c r="Q384" s="71">
        <f>SUM('прил.2 '!Q385:Q388)</f>
        <v>0</v>
      </c>
      <c r="R384" s="71">
        <f>SUM('прил.2 '!R385:R388)</f>
        <v>0</v>
      </c>
      <c r="S384" s="71">
        <f>SUM('прил.2 '!S385:S388)</f>
        <v>0</v>
      </c>
      <c r="T384" s="71">
        <f>SUM('прил.2 '!T385:T388)</f>
        <v>0</v>
      </c>
      <c r="U384" s="71">
        <f>SUM('прил.2 '!U385:U388)</f>
        <v>0</v>
      </c>
      <c r="V384" s="71">
        <f>SUM('прил.2 '!V385:V388)</f>
        <v>0</v>
      </c>
      <c r="W384" s="71">
        <f>SUM('прил.2 '!W385:W388)</f>
        <v>85311.9</v>
      </c>
      <c r="X384" s="71">
        <v>0</v>
      </c>
      <c r="Y384" s="213"/>
    </row>
    <row r="385" spans="1:25">
      <c r="A385" s="93">
        <v>27</v>
      </c>
      <c r="B385" s="69" t="s">
        <v>482</v>
      </c>
      <c r="C385" s="72">
        <f>D385+E385+F385+G385+H385+I385+K385+M385+O385+Q385+S385+U385+V385+W385+X385</f>
        <v>600525</v>
      </c>
      <c r="D385" s="83">
        <v>0</v>
      </c>
      <c r="E385" s="83">
        <v>135405</v>
      </c>
      <c r="F385" s="83">
        <v>0</v>
      </c>
      <c r="G385" s="83">
        <v>138465</v>
      </c>
      <c r="H385" s="83">
        <v>0</v>
      </c>
      <c r="I385" s="83">
        <v>304852.5</v>
      </c>
      <c r="J385" s="82">
        <v>0</v>
      </c>
      <c r="K385" s="83">
        <v>0</v>
      </c>
      <c r="L385" s="83">
        <v>0</v>
      </c>
      <c r="M385" s="83">
        <v>0</v>
      </c>
      <c r="N385" s="83">
        <v>0</v>
      </c>
      <c r="O385" s="83">
        <v>0</v>
      </c>
      <c r="P385" s="83">
        <v>0</v>
      </c>
      <c r="Q385" s="83">
        <v>0</v>
      </c>
      <c r="R385" s="83">
        <v>0</v>
      </c>
      <c r="S385" s="83">
        <v>0</v>
      </c>
      <c r="T385" s="83">
        <v>0</v>
      </c>
      <c r="U385" s="83">
        <v>0</v>
      </c>
      <c r="V385" s="83">
        <v>0</v>
      </c>
      <c r="W385" s="83">
        <v>21802.5</v>
      </c>
      <c r="X385" s="83">
        <v>0</v>
      </c>
      <c r="Y385" s="213"/>
    </row>
    <row r="386" spans="1:25">
      <c r="A386" s="93">
        <v>28</v>
      </c>
      <c r="B386" s="69" t="s">
        <v>481</v>
      </c>
      <c r="C386" s="72">
        <f>D386+E386+F386+G386+H386+I386+K386+M386+O386+Q386+S386+U386+V386+W386+X386</f>
        <v>505382.99999999994</v>
      </c>
      <c r="D386" s="83">
        <v>0</v>
      </c>
      <c r="E386" s="83">
        <v>113952.59999999999</v>
      </c>
      <c r="F386" s="83">
        <v>0</v>
      </c>
      <c r="G386" s="83">
        <v>116527.79999999999</v>
      </c>
      <c r="H386" s="83">
        <v>0</v>
      </c>
      <c r="I386" s="83">
        <v>256554.3</v>
      </c>
      <c r="J386" s="82">
        <v>0</v>
      </c>
      <c r="K386" s="83">
        <v>0</v>
      </c>
      <c r="L386" s="83">
        <v>0</v>
      </c>
      <c r="M386" s="83">
        <v>0</v>
      </c>
      <c r="N386" s="83">
        <v>0</v>
      </c>
      <c r="O386" s="83">
        <v>0</v>
      </c>
      <c r="P386" s="83">
        <v>0</v>
      </c>
      <c r="Q386" s="83">
        <v>0</v>
      </c>
      <c r="R386" s="83">
        <v>0</v>
      </c>
      <c r="S386" s="83">
        <v>0</v>
      </c>
      <c r="T386" s="83">
        <v>0</v>
      </c>
      <c r="U386" s="83">
        <v>0</v>
      </c>
      <c r="V386" s="83">
        <v>0</v>
      </c>
      <c r="W386" s="83">
        <v>18348.3</v>
      </c>
      <c r="X386" s="83">
        <v>0</v>
      </c>
      <c r="Y386" s="213"/>
    </row>
    <row r="387" spans="1:25">
      <c r="A387" s="93">
        <v>29</v>
      </c>
      <c r="B387" s="69" t="s">
        <v>480</v>
      </c>
      <c r="C387" s="72">
        <f>D387+E387+F387+G387+H387+I387+K387+M387+O387+Q387+S387+U387+V387+W387+X387</f>
        <v>300774.3</v>
      </c>
      <c r="D387" s="83">
        <v>0</v>
      </c>
      <c r="E387" s="83">
        <v>137741.4</v>
      </c>
      <c r="F387" s="83">
        <v>0</v>
      </c>
      <c r="G387" s="83">
        <v>140854.20000000001</v>
      </c>
      <c r="H387" s="83">
        <v>0</v>
      </c>
      <c r="I387" s="83">
        <v>0</v>
      </c>
      <c r="J387" s="82">
        <v>0</v>
      </c>
      <c r="K387" s="83">
        <v>0</v>
      </c>
      <c r="L387" s="83">
        <v>0</v>
      </c>
      <c r="M387" s="83">
        <v>0</v>
      </c>
      <c r="N387" s="83">
        <v>0</v>
      </c>
      <c r="O387" s="83">
        <v>0</v>
      </c>
      <c r="P387" s="83">
        <v>0</v>
      </c>
      <c r="Q387" s="83">
        <v>0</v>
      </c>
      <c r="R387" s="83">
        <v>0</v>
      </c>
      <c r="S387" s="83">
        <v>0</v>
      </c>
      <c r="T387" s="83">
        <v>0</v>
      </c>
      <c r="U387" s="83">
        <v>0</v>
      </c>
      <c r="V387" s="83">
        <v>0</v>
      </c>
      <c r="W387" s="83">
        <v>22178.7</v>
      </c>
      <c r="X387" s="83">
        <v>0</v>
      </c>
      <c r="Y387" s="213"/>
    </row>
    <row r="388" spans="1:25">
      <c r="A388" s="93">
        <v>30</v>
      </c>
      <c r="B388" s="69" t="s">
        <v>479</v>
      </c>
      <c r="C388" s="72">
        <f>D388+E388+F388+G388+H388+I388+K388+M388+O388+Q388+S388+U388+V388+W388+X388</f>
        <v>633023.99999999988</v>
      </c>
      <c r="D388" s="83">
        <v>0</v>
      </c>
      <c r="E388" s="83">
        <v>142732.79999999999</v>
      </c>
      <c r="F388" s="83">
        <v>0</v>
      </c>
      <c r="G388" s="83">
        <v>145958.39999999999</v>
      </c>
      <c r="H388" s="83">
        <v>0</v>
      </c>
      <c r="I388" s="83">
        <v>321350.39999999997</v>
      </c>
      <c r="J388" s="82">
        <v>0</v>
      </c>
      <c r="K388" s="83">
        <v>0</v>
      </c>
      <c r="L388" s="83">
        <v>0</v>
      </c>
      <c r="M388" s="83">
        <v>0</v>
      </c>
      <c r="N388" s="83">
        <v>0</v>
      </c>
      <c r="O388" s="83">
        <v>0</v>
      </c>
      <c r="P388" s="83">
        <v>0</v>
      </c>
      <c r="Q388" s="83">
        <v>0</v>
      </c>
      <c r="R388" s="83">
        <v>0</v>
      </c>
      <c r="S388" s="83">
        <v>0</v>
      </c>
      <c r="T388" s="83">
        <v>0</v>
      </c>
      <c r="U388" s="83">
        <v>0</v>
      </c>
      <c r="V388" s="83">
        <v>0</v>
      </c>
      <c r="W388" s="83">
        <v>22982.399999999998</v>
      </c>
      <c r="X388" s="83">
        <v>0</v>
      </c>
      <c r="Y388" s="213"/>
    </row>
    <row r="389" spans="1:25">
      <c r="A389" s="163" t="s">
        <v>338</v>
      </c>
      <c r="B389" s="156"/>
      <c r="C389" s="71">
        <f t="shared" ref="C389:X389" si="39">SUM(C390)</f>
        <v>1208418.3</v>
      </c>
      <c r="D389" s="71">
        <f t="shared" si="39"/>
        <v>0</v>
      </c>
      <c r="E389" s="71">
        <f t="shared" si="39"/>
        <v>30000</v>
      </c>
      <c r="F389" s="71">
        <f t="shared" si="39"/>
        <v>0</v>
      </c>
      <c r="G389" s="71">
        <f t="shared" si="39"/>
        <v>50000</v>
      </c>
      <c r="H389" s="71">
        <f t="shared" si="39"/>
        <v>15000</v>
      </c>
      <c r="I389" s="71">
        <f t="shared" si="39"/>
        <v>150000</v>
      </c>
      <c r="J389" s="86">
        <f t="shared" si="39"/>
        <v>0</v>
      </c>
      <c r="K389" s="71">
        <f t="shared" si="39"/>
        <v>0</v>
      </c>
      <c r="L389" s="71">
        <f t="shared" si="39"/>
        <v>386</v>
      </c>
      <c r="M389" s="71">
        <f t="shared" si="39"/>
        <v>586900</v>
      </c>
      <c r="N389" s="71">
        <f t="shared" si="39"/>
        <v>0</v>
      </c>
      <c r="O389" s="71">
        <f t="shared" si="39"/>
        <v>0</v>
      </c>
      <c r="P389" s="71">
        <f t="shared" si="39"/>
        <v>0</v>
      </c>
      <c r="Q389" s="71">
        <f t="shared" si="39"/>
        <v>293200</v>
      </c>
      <c r="R389" s="71">
        <f t="shared" si="39"/>
        <v>0</v>
      </c>
      <c r="S389" s="71">
        <f t="shared" si="39"/>
        <v>45000</v>
      </c>
      <c r="T389" s="71">
        <f t="shared" si="39"/>
        <v>0</v>
      </c>
      <c r="U389" s="71">
        <f t="shared" si="39"/>
        <v>0</v>
      </c>
      <c r="V389" s="71">
        <f t="shared" si="39"/>
        <v>3318.2999999999997</v>
      </c>
      <c r="W389" s="71">
        <f t="shared" si="39"/>
        <v>35000</v>
      </c>
      <c r="X389" s="71">
        <f t="shared" si="39"/>
        <v>0</v>
      </c>
      <c r="Y389" s="213"/>
    </row>
    <row r="390" spans="1:25">
      <c r="A390" s="93">
        <v>31</v>
      </c>
      <c r="B390" s="30" t="s">
        <v>487</v>
      </c>
      <c r="C390" s="72">
        <f>D390+E390+F390+G390+H390+I390+K390+M390+O390+Q390+S390+U390+V390+W390+X390</f>
        <v>1208418.3</v>
      </c>
      <c r="D390" s="72">
        <v>0</v>
      </c>
      <c r="E390" s="72">
        <v>30000</v>
      </c>
      <c r="F390" s="72">
        <v>0</v>
      </c>
      <c r="G390" s="84">
        <v>50000</v>
      </c>
      <c r="H390" s="72">
        <v>15000</v>
      </c>
      <c r="I390" s="72">
        <v>150000</v>
      </c>
      <c r="J390" s="82">
        <v>0</v>
      </c>
      <c r="K390" s="72">
        <v>0</v>
      </c>
      <c r="L390" s="72">
        <v>386</v>
      </c>
      <c r="M390" s="72">
        <v>586900</v>
      </c>
      <c r="N390" s="72">
        <v>0</v>
      </c>
      <c r="O390" s="72">
        <v>0</v>
      </c>
      <c r="P390" s="84" t="s">
        <v>1000</v>
      </c>
      <c r="Q390" s="84">
        <v>293200</v>
      </c>
      <c r="R390" s="72" t="s">
        <v>1001</v>
      </c>
      <c r="S390" s="72">
        <v>45000</v>
      </c>
      <c r="T390" s="72">
        <v>0</v>
      </c>
      <c r="U390" s="72">
        <v>0</v>
      </c>
      <c r="V390" s="72">
        <v>3318.2999999999997</v>
      </c>
      <c r="W390" s="72">
        <v>35000</v>
      </c>
      <c r="X390" s="72">
        <v>0</v>
      </c>
      <c r="Y390" s="213"/>
    </row>
    <row r="391" spans="1:25">
      <c r="A391" s="163" t="s">
        <v>353</v>
      </c>
      <c r="B391" s="156"/>
      <c r="C391" s="71">
        <f>SUM('прил.2 '!C392:C394)</f>
        <v>1764247.4548623003</v>
      </c>
      <c r="D391" s="71">
        <f>SUM('прил.2 '!D392:D394)</f>
        <v>0</v>
      </c>
      <c r="E391" s="71">
        <f>SUM('прил.2 '!E392:E394)</f>
        <v>109231.47081000003</v>
      </c>
      <c r="F391" s="71">
        <f>SUM('прил.2 '!F392:F394)</f>
        <v>0</v>
      </c>
      <c r="G391" s="71">
        <f>SUM('прил.2 '!G392:G394)</f>
        <v>0</v>
      </c>
      <c r="H391" s="71">
        <f>SUM('прил.2 '!H392:H394)</f>
        <v>112573.3455</v>
      </c>
      <c r="I391" s="71">
        <f>SUM('прил.2 '!I392:I394)</f>
        <v>95502.844800000006</v>
      </c>
      <c r="J391" s="90">
        <f>SUM('прил.2 '!J392:J394)</f>
        <v>0</v>
      </c>
      <c r="K391" s="71">
        <f>SUM('прил.2 '!K392:K394)</f>
        <v>0</v>
      </c>
      <c r="L391" s="71">
        <f>SUM('прил.2 '!L392:L394)</f>
        <v>639.99</v>
      </c>
      <c r="M391" s="71">
        <f>SUM('прил.2 '!M392:M394)</f>
        <v>1070401.19472</v>
      </c>
      <c r="N391" s="71">
        <f>SUM('прил.2 '!N392:N394)</f>
        <v>0</v>
      </c>
      <c r="O391" s="71">
        <f>SUM('прил.2 '!O392:O394)</f>
        <v>0</v>
      </c>
      <c r="P391" s="71">
        <f>SUM('прил.2 '!P392:P394)</f>
        <v>245.61</v>
      </c>
      <c r="Q391" s="71">
        <f>SUM('прил.2 '!Q392:Q394)</f>
        <v>317715.69258000009</v>
      </c>
      <c r="R391" s="71">
        <f>SUM('прил.2 '!R392:R394)</f>
        <v>0</v>
      </c>
      <c r="S391" s="71">
        <f>SUM('прил.2 '!S392:S394)</f>
        <v>0</v>
      </c>
      <c r="T391" s="71">
        <f>SUM('прил.2 '!T392:T394)</f>
        <v>0</v>
      </c>
      <c r="U391" s="71">
        <f>SUM('прил.2 '!U392:U394)</f>
        <v>0</v>
      </c>
      <c r="V391" s="71">
        <f>SUM('прил.2 '!V392:V394)</f>
        <v>7660.17</v>
      </c>
      <c r="W391" s="71">
        <f>SUM('прил.2 '!W392:W394)</f>
        <v>51162.7364523</v>
      </c>
      <c r="X391" s="71">
        <f>SUM('прил.2 '!X392:X394)</f>
        <v>0</v>
      </c>
      <c r="Y391" s="213"/>
    </row>
    <row r="392" spans="1:25">
      <c r="A392" s="93">
        <v>32</v>
      </c>
      <c r="B392" s="30" t="s">
        <v>489</v>
      </c>
      <c r="C392" s="72">
        <f>D392+E392+F392+G392+H392+I392+K392+M392+O392+Q392+S392+U392+V392+W392+X392</f>
        <v>735081.31286100007</v>
      </c>
      <c r="D392" s="83">
        <v>0</v>
      </c>
      <c r="E392" s="83">
        <v>50613.546060000008</v>
      </c>
      <c r="F392" s="83">
        <v>0</v>
      </c>
      <c r="G392" s="83">
        <v>0</v>
      </c>
      <c r="H392" s="83">
        <v>0</v>
      </c>
      <c r="I392" s="83">
        <v>0</v>
      </c>
      <c r="J392" s="136">
        <v>0</v>
      </c>
      <c r="K392" s="83">
        <v>0</v>
      </c>
      <c r="L392" s="83">
        <v>394.38</v>
      </c>
      <c r="M392" s="83">
        <v>659611.59264000005</v>
      </c>
      <c r="N392" s="83">
        <v>0</v>
      </c>
      <c r="O392" s="83">
        <v>0</v>
      </c>
      <c r="P392" s="83">
        <v>0</v>
      </c>
      <c r="Q392" s="83">
        <v>0</v>
      </c>
      <c r="R392" s="72">
        <v>0</v>
      </c>
      <c r="S392" s="72">
        <v>0</v>
      </c>
      <c r="T392" s="72">
        <v>0</v>
      </c>
      <c r="U392" s="72">
        <v>0</v>
      </c>
      <c r="V392" s="72">
        <v>3549.42</v>
      </c>
      <c r="W392" s="72">
        <v>21306.754161000001</v>
      </c>
      <c r="X392" s="72">
        <v>0</v>
      </c>
      <c r="Y392" s="213"/>
    </row>
    <row r="393" spans="1:25" ht="25.5">
      <c r="A393" s="93">
        <v>33</v>
      </c>
      <c r="B393" s="30" t="s">
        <v>492</v>
      </c>
      <c r="C393" s="72">
        <f>D393+E393+F393+G393+H393+I393+K393+M393+O393+Q393+S393+U393+V393+W393+X393</f>
        <v>847387.96927470027</v>
      </c>
      <c r="D393" s="83">
        <v>0</v>
      </c>
      <c r="E393" s="83">
        <v>31520.850570000006</v>
      </c>
      <c r="F393" s="83">
        <v>0</v>
      </c>
      <c r="G393" s="83">
        <v>0</v>
      </c>
      <c r="H393" s="83">
        <v>60534.514260000004</v>
      </c>
      <c r="I393" s="83">
        <v>0</v>
      </c>
      <c r="J393" s="136">
        <v>0</v>
      </c>
      <c r="K393" s="83">
        <v>0</v>
      </c>
      <c r="L393" s="83">
        <v>245.61</v>
      </c>
      <c r="M393" s="83">
        <v>410789.6020800001</v>
      </c>
      <c r="N393" s="83">
        <v>0</v>
      </c>
      <c r="O393" s="83">
        <v>0</v>
      </c>
      <c r="P393" s="83">
        <v>245.61</v>
      </c>
      <c r="Q393" s="83">
        <v>317715.69258000009</v>
      </c>
      <c r="R393" s="72">
        <v>0</v>
      </c>
      <c r="S393" s="72">
        <v>0</v>
      </c>
      <c r="T393" s="72">
        <v>0</v>
      </c>
      <c r="U393" s="72">
        <v>0</v>
      </c>
      <c r="V393" s="72">
        <v>2210.4900000000002</v>
      </c>
      <c r="W393" s="72">
        <v>24616.819784700005</v>
      </c>
      <c r="X393" s="72">
        <v>0</v>
      </c>
      <c r="Y393" s="213"/>
    </row>
    <row r="394" spans="1:25" ht="25.5">
      <c r="A394" s="93">
        <v>34</v>
      </c>
      <c r="B394" s="30" t="s">
        <v>494</v>
      </c>
      <c r="C394" s="72">
        <f>D394+E394+F394+G394+H394+I394+K394+M394+O394+Q394+S394+U394+V394+W394+X394</f>
        <v>181778.17272659999</v>
      </c>
      <c r="D394" s="83">
        <v>0</v>
      </c>
      <c r="E394" s="83">
        <v>27097.074180000003</v>
      </c>
      <c r="F394" s="83">
        <v>0</v>
      </c>
      <c r="G394" s="83">
        <v>0</v>
      </c>
      <c r="H394" s="83">
        <v>52038.83124</v>
      </c>
      <c r="I394" s="83">
        <v>95502.844800000006</v>
      </c>
      <c r="J394" s="136">
        <v>0</v>
      </c>
      <c r="K394" s="83">
        <v>0</v>
      </c>
      <c r="L394" s="83">
        <v>0</v>
      </c>
      <c r="M394" s="83">
        <v>0</v>
      </c>
      <c r="N394" s="83">
        <v>0</v>
      </c>
      <c r="O394" s="83">
        <v>0</v>
      </c>
      <c r="P394" s="83">
        <v>0</v>
      </c>
      <c r="Q394" s="83">
        <v>0</v>
      </c>
      <c r="R394" s="72">
        <v>0</v>
      </c>
      <c r="S394" s="72">
        <v>0</v>
      </c>
      <c r="T394" s="72">
        <v>0</v>
      </c>
      <c r="U394" s="72">
        <v>0</v>
      </c>
      <c r="V394" s="72">
        <v>1900.2599999999998</v>
      </c>
      <c r="W394" s="72">
        <v>5239.1625065999997</v>
      </c>
      <c r="X394" s="72">
        <v>0</v>
      </c>
      <c r="Y394" s="213"/>
    </row>
    <row r="395" spans="1:25">
      <c r="A395" s="163" t="s">
        <v>346</v>
      </c>
      <c r="B395" s="156"/>
      <c r="C395" s="71">
        <f>SUM(C396:C442)</f>
        <v>79697361</v>
      </c>
      <c r="D395" s="71">
        <f t="shared" ref="D395:W395" si="40">SUM(D396:D442)</f>
        <v>2335838</v>
      </c>
      <c r="E395" s="71">
        <f t="shared" si="40"/>
        <v>1158100</v>
      </c>
      <c r="F395" s="71">
        <f t="shared" si="40"/>
        <v>0</v>
      </c>
      <c r="G395" s="71">
        <f t="shared" si="40"/>
        <v>734400</v>
      </c>
      <c r="H395" s="71">
        <f t="shared" si="40"/>
        <v>3271141</v>
      </c>
      <c r="I395" s="71">
        <f t="shared" si="40"/>
        <v>748100</v>
      </c>
      <c r="J395" s="86">
        <f t="shared" si="40"/>
        <v>33</v>
      </c>
      <c r="K395" s="71">
        <f t="shared" si="40"/>
        <v>52800000</v>
      </c>
      <c r="L395" s="71">
        <f t="shared" si="40"/>
        <v>6436</v>
      </c>
      <c r="M395" s="71">
        <f t="shared" si="40"/>
        <v>8371981</v>
      </c>
      <c r="N395" s="71">
        <f t="shared" si="40"/>
        <v>340</v>
      </c>
      <c r="O395" s="71">
        <f t="shared" si="40"/>
        <v>313260</v>
      </c>
      <c r="P395" s="71">
        <f t="shared" si="40"/>
        <v>7211</v>
      </c>
      <c r="Q395" s="71">
        <f t="shared" si="40"/>
        <v>5363546</v>
      </c>
      <c r="R395" s="71">
        <f t="shared" si="40"/>
        <v>1463</v>
      </c>
      <c r="S395" s="71">
        <f t="shared" si="40"/>
        <v>462800</v>
      </c>
      <c r="T395" s="71">
        <f t="shared" si="40"/>
        <v>1290</v>
      </c>
      <c r="U395" s="71">
        <f t="shared" si="40"/>
        <v>370800</v>
      </c>
      <c r="V395" s="71">
        <f t="shared" si="40"/>
        <v>22747</v>
      </c>
      <c r="W395" s="71">
        <f t="shared" si="40"/>
        <v>2093169</v>
      </c>
      <c r="X395" s="71">
        <f>SUM(X396:X442)</f>
        <v>1651479</v>
      </c>
      <c r="Y395" s="213"/>
    </row>
    <row r="396" spans="1:25">
      <c r="A396" s="93">
        <v>35</v>
      </c>
      <c r="B396" s="30" t="s">
        <v>505</v>
      </c>
      <c r="C396" s="72">
        <f t="shared" ref="C396:C442" si="41">D396+E396+F396+G396+H396+I396+K396+M396+O396+Q396+S396+U396+V396+W396+X396</f>
        <v>1677650</v>
      </c>
      <c r="D396" s="72">
        <v>0</v>
      </c>
      <c r="E396" s="72">
        <v>0</v>
      </c>
      <c r="F396" s="72">
        <v>0</v>
      </c>
      <c r="G396" s="72">
        <v>0</v>
      </c>
      <c r="H396" s="72">
        <v>0</v>
      </c>
      <c r="I396" s="72">
        <v>0</v>
      </c>
      <c r="J396" s="82">
        <v>1</v>
      </c>
      <c r="K396" s="72">
        <v>1600000</v>
      </c>
      <c r="L396" s="72">
        <v>0</v>
      </c>
      <c r="M396" s="72">
        <v>0</v>
      </c>
      <c r="N396" s="72">
        <v>0</v>
      </c>
      <c r="O396" s="72">
        <v>0</v>
      </c>
      <c r="P396" s="72">
        <v>0</v>
      </c>
      <c r="Q396" s="72">
        <v>0</v>
      </c>
      <c r="R396" s="72">
        <v>0</v>
      </c>
      <c r="S396" s="72">
        <v>0</v>
      </c>
      <c r="T396" s="72">
        <v>0</v>
      </c>
      <c r="U396" s="72">
        <v>0</v>
      </c>
      <c r="V396" s="72">
        <v>0</v>
      </c>
      <c r="W396" s="72">
        <v>42500</v>
      </c>
      <c r="X396" s="72">
        <v>35150</v>
      </c>
      <c r="Y396" s="213"/>
    </row>
    <row r="397" spans="1:25">
      <c r="A397" s="93">
        <v>36</v>
      </c>
      <c r="B397" s="171" t="s">
        <v>513</v>
      </c>
      <c r="C397" s="72">
        <f t="shared" si="41"/>
        <v>1677650</v>
      </c>
      <c r="D397" s="72">
        <v>0</v>
      </c>
      <c r="E397" s="72">
        <v>0</v>
      </c>
      <c r="F397" s="72">
        <v>0</v>
      </c>
      <c r="G397" s="72">
        <v>0</v>
      </c>
      <c r="H397" s="72">
        <v>0</v>
      </c>
      <c r="I397" s="72">
        <v>0</v>
      </c>
      <c r="J397" s="82">
        <v>1</v>
      </c>
      <c r="K397" s="72">
        <v>1600000</v>
      </c>
      <c r="L397" s="72">
        <v>0</v>
      </c>
      <c r="M397" s="72">
        <v>0</v>
      </c>
      <c r="N397" s="72">
        <v>0</v>
      </c>
      <c r="O397" s="72">
        <v>0</v>
      </c>
      <c r="P397" s="72">
        <v>0</v>
      </c>
      <c r="Q397" s="72">
        <v>0</v>
      </c>
      <c r="R397" s="72">
        <v>0</v>
      </c>
      <c r="S397" s="72">
        <v>0</v>
      </c>
      <c r="T397" s="72">
        <v>0</v>
      </c>
      <c r="U397" s="72">
        <v>0</v>
      </c>
      <c r="V397" s="72">
        <v>0</v>
      </c>
      <c r="W397" s="72">
        <v>42500</v>
      </c>
      <c r="X397" s="72">
        <v>35150</v>
      </c>
      <c r="Y397" s="213"/>
    </row>
    <row r="398" spans="1:25">
      <c r="A398" s="93">
        <v>37</v>
      </c>
      <c r="B398" s="171" t="s">
        <v>515</v>
      </c>
      <c r="C398" s="72">
        <f t="shared" si="41"/>
        <v>6710598</v>
      </c>
      <c r="D398" s="72">
        <v>0</v>
      </c>
      <c r="E398" s="72">
        <v>0</v>
      </c>
      <c r="F398" s="72">
        <v>0</v>
      </c>
      <c r="G398" s="72">
        <v>0</v>
      </c>
      <c r="H398" s="72">
        <v>0</v>
      </c>
      <c r="I398" s="72">
        <v>0</v>
      </c>
      <c r="J398" s="82">
        <v>4</v>
      </c>
      <c r="K398" s="72">
        <v>6400000</v>
      </c>
      <c r="L398" s="72">
        <v>0</v>
      </c>
      <c r="M398" s="72">
        <v>0</v>
      </c>
      <c r="N398" s="72">
        <v>0</v>
      </c>
      <c r="O398" s="72">
        <v>0</v>
      </c>
      <c r="P398" s="72">
        <v>0</v>
      </c>
      <c r="Q398" s="72">
        <v>0</v>
      </c>
      <c r="R398" s="72">
        <v>0</v>
      </c>
      <c r="S398" s="72">
        <v>0</v>
      </c>
      <c r="T398" s="72">
        <v>0</v>
      </c>
      <c r="U398" s="72">
        <v>0</v>
      </c>
      <c r="V398" s="72">
        <v>0</v>
      </c>
      <c r="W398" s="72">
        <v>170000</v>
      </c>
      <c r="X398" s="72">
        <v>140598</v>
      </c>
      <c r="Y398" s="213"/>
    </row>
    <row r="399" spans="1:25">
      <c r="A399" s="93">
        <v>38</v>
      </c>
      <c r="B399" s="171" t="s">
        <v>516</v>
      </c>
      <c r="C399" s="72">
        <f t="shared" si="41"/>
        <v>5032949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72">
        <v>0</v>
      </c>
      <c r="J399" s="82">
        <v>3</v>
      </c>
      <c r="K399" s="72">
        <v>4800000</v>
      </c>
      <c r="L399" s="72">
        <v>0</v>
      </c>
      <c r="M399" s="72">
        <v>0</v>
      </c>
      <c r="N399" s="72">
        <v>0</v>
      </c>
      <c r="O399" s="72">
        <v>0</v>
      </c>
      <c r="P399" s="72">
        <v>0</v>
      </c>
      <c r="Q399" s="72">
        <v>0</v>
      </c>
      <c r="R399" s="72">
        <v>0</v>
      </c>
      <c r="S399" s="72">
        <v>0</v>
      </c>
      <c r="T399" s="72">
        <v>0</v>
      </c>
      <c r="U399" s="72">
        <v>0</v>
      </c>
      <c r="V399" s="72">
        <v>0</v>
      </c>
      <c r="W399" s="72">
        <v>127500</v>
      </c>
      <c r="X399" s="72">
        <v>105449</v>
      </c>
      <c r="Y399" s="213"/>
    </row>
    <row r="400" spans="1:25">
      <c r="A400" s="93">
        <v>39</v>
      </c>
      <c r="B400" s="171" t="s">
        <v>517</v>
      </c>
      <c r="C400" s="72">
        <f t="shared" si="41"/>
        <v>10065897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82">
        <v>6</v>
      </c>
      <c r="K400" s="72">
        <v>9600000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  <c r="Q400" s="72">
        <v>0</v>
      </c>
      <c r="R400" s="72">
        <v>0</v>
      </c>
      <c r="S400" s="72">
        <v>0</v>
      </c>
      <c r="T400" s="72">
        <v>0</v>
      </c>
      <c r="U400" s="72">
        <v>0</v>
      </c>
      <c r="V400" s="72">
        <v>0</v>
      </c>
      <c r="W400" s="72">
        <v>255000</v>
      </c>
      <c r="X400" s="72">
        <v>210897</v>
      </c>
      <c r="Y400" s="213"/>
    </row>
    <row r="401" spans="1:25">
      <c r="A401" s="93">
        <v>40</v>
      </c>
      <c r="B401" s="30" t="s">
        <v>550</v>
      </c>
      <c r="C401" s="72">
        <f t="shared" si="41"/>
        <v>1677650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82">
        <v>1</v>
      </c>
      <c r="K401" s="72">
        <v>1600000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  <c r="Q401" s="72">
        <v>0</v>
      </c>
      <c r="R401" s="72">
        <v>0</v>
      </c>
      <c r="S401" s="72">
        <v>0</v>
      </c>
      <c r="T401" s="72">
        <v>0</v>
      </c>
      <c r="U401" s="72">
        <v>0</v>
      </c>
      <c r="V401" s="72">
        <v>0</v>
      </c>
      <c r="W401" s="72">
        <v>42500</v>
      </c>
      <c r="X401" s="72">
        <v>35150</v>
      </c>
      <c r="Y401" s="213"/>
    </row>
    <row r="402" spans="1:25">
      <c r="A402" s="93">
        <v>41</v>
      </c>
      <c r="B402" s="171" t="s">
        <v>552</v>
      </c>
      <c r="C402" s="72">
        <f t="shared" si="41"/>
        <v>1677650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82">
        <v>1</v>
      </c>
      <c r="K402" s="72">
        <v>1600000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  <c r="Q402" s="72">
        <v>0</v>
      </c>
      <c r="R402" s="72">
        <v>0</v>
      </c>
      <c r="S402" s="72">
        <v>0</v>
      </c>
      <c r="T402" s="72">
        <v>0</v>
      </c>
      <c r="U402" s="72">
        <v>0</v>
      </c>
      <c r="V402" s="72">
        <v>0</v>
      </c>
      <c r="W402" s="72">
        <v>42500</v>
      </c>
      <c r="X402" s="72">
        <v>35150</v>
      </c>
      <c r="Y402" s="213"/>
    </row>
    <row r="403" spans="1:25">
      <c r="A403" s="93">
        <v>42</v>
      </c>
      <c r="B403" s="30" t="s">
        <v>558</v>
      </c>
      <c r="C403" s="72">
        <f t="shared" si="41"/>
        <v>3355299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82">
        <v>2</v>
      </c>
      <c r="K403" s="72">
        <v>3200000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  <c r="Q403" s="72">
        <v>0</v>
      </c>
      <c r="R403" s="72">
        <v>0</v>
      </c>
      <c r="S403" s="72">
        <v>0</v>
      </c>
      <c r="T403" s="72">
        <v>0</v>
      </c>
      <c r="U403" s="72">
        <v>0</v>
      </c>
      <c r="V403" s="72">
        <v>0</v>
      </c>
      <c r="W403" s="72">
        <v>85000</v>
      </c>
      <c r="X403" s="72">
        <v>70299</v>
      </c>
      <c r="Y403" s="213"/>
    </row>
    <row r="404" spans="1:25">
      <c r="A404" s="93">
        <v>43</v>
      </c>
      <c r="B404" s="30" t="s">
        <v>575</v>
      </c>
      <c r="C404" s="72">
        <f t="shared" si="41"/>
        <v>3355299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82">
        <v>2</v>
      </c>
      <c r="K404" s="72">
        <v>3200000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  <c r="Q404" s="72">
        <v>0</v>
      </c>
      <c r="R404" s="72">
        <v>0</v>
      </c>
      <c r="S404" s="72">
        <v>0</v>
      </c>
      <c r="T404" s="72">
        <v>0</v>
      </c>
      <c r="U404" s="72">
        <v>0</v>
      </c>
      <c r="V404" s="72">
        <v>0</v>
      </c>
      <c r="W404" s="72">
        <v>85000</v>
      </c>
      <c r="X404" s="72">
        <v>70299</v>
      </c>
      <c r="Y404" s="213"/>
    </row>
    <row r="405" spans="1:25">
      <c r="A405" s="93">
        <v>44</v>
      </c>
      <c r="B405" s="171" t="s">
        <v>576</v>
      </c>
      <c r="C405" s="72">
        <f t="shared" si="41"/>
        <v>5032949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82">
        <v>3</v>
      </c>
      <c r="K405" s="72">
        <v>4800000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  <c r="Q405" s="72">
        <v>0</v>
      </c>
      <c r="R405" s="72">
        <v>0</v>
      </c>
      <c r="S405" s="72">
        <v>0</v>
      </c>
      <c r="T405" s="72">
        <v>0</v>
      </c>
      <c r="U405" s="72">
        <v>0</v>
      </c>
      <c r="V405" s="72">
        <v>0</v>
      </c>
      <c r="W405" s="72">
        <v>127500</v>
      </c>
      <c r="X405" s="72">
        <v>105449</v>
      </c>
      <c r="Y405" s="213"/>
    </row>
    <row r="406" spans="1:25">
      <c r="A406" s="93">
        <v>45</v>
      </c>
      <c r="B406" s="171" t="s">
        <v>577</v>
      </c>
      <c r="C406" s="72">
        <f t="shared" si="41"/>
        <v>8388248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82">
        <v>5</v>
      </c>
      <c r="K406" s="72">
        <v>8000000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72">
        <v>0</v>
      </c>
      <c r="S406" s="72">
        <v>0</v>
      </c>
      <c r="T406" s="72">
        <v>0</v>
      </c>
      <c r="U406" s="72">
        <v>0</v>
      </c>
      <c r="V406" s="72">
        <v>0</v>
      </c>
      <c r="W406" s="72">
        <v>212500</v>
      </c>
      <c r="X406" s="72">
        <v>175748</v>
      </c>
      <c r="Y406" s="213"/>
    </row>
    <row r="407" spans="1:25">
      <c r="A407" s="93">
        <v>46</v>
      </c>
      <c r="B407" s="30" t="s">
        <v>578</v>
      </c>
      <c r="C407" s="72">
        <f t="shared" si="41"/>
        <v>6710598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72">
        <v>0</v>
      </c>
      <c r="J407" s="82">
        <v>4</v>
      </c>
      <c r="K407" s="72">
        <v>6400000</v>
      </c>
      <c r="L407" s="72">
        <v>0</v>
      </c>
      <c r="M407" s="72">
        <v>0</v>
      </c>
      <c r="N407" s="72">
        <v>0</v>
      </c>
      <c r="O407" s="72">
        <v>0</v>
      </c>
      <c r="P407" s="72">
        <v>0</v>
      </c>
      <c r="Q407" s="72">
        <v>0</v>
      </c>
      <c r="R407" s="72">
        <v>0</v>
      </c>
      <c r="S407" s="72">
        <v>0</v>
      </c>
      <c r="T407" s="72">
        <v>0</v>
      </c>
      <c r="U407" s="72">
        <v>0</v>
      </c>
      <c r="V407" s="72">
        <v>0</v>
      </c>
      <c r="W407" s="72">
        <v>170000</v>
      </c>
      <c r="X407" s="72">
        <v>140598</v>
      </c>
      <c r="Y407" s="213"/>
    </row>
    <row r="408" spans="1:25">
      <c r="A408" s="93">
        <v>47</v>
      </c>
      <c r="B408" s="171" t="s">
        <v>506</v>
      </c>
      <c r="C408" s="72">
        <f t="shared" si="41"/>
        <v>1094000</v>
      </c>
      <c r="D408" s="72">
        <v>405800</v>
      </c>
      <c r="E408" s="72">
        <v>145600</v>
      </c>
      <c r="F408" s="72">
        <v>0</v>
      </c>
      <c r="G408" s="72">
        <v>90800</v>
      </c>
      <c r="H408" s="72">
        <v>176900</v>
      </c>
      <c r="I408" s="72">
        <v>160600</v>
      </c>
      <c r="J408" s="82">
        <v>0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  <c r="Q408" s="72">
        <v>0</v>
      </c>
      <c r="R408" s="72">
        <v>270</v>
      </c>
      <c r="S408" s="72">
        <v>60900</v>
      </c>
      <c r="T408" s="72">
        <v>0</v>
      </c>
      <c r="U408" s="72">
        <v>0</v>
      </c>
      <c r="V408" s="72">
        <v>0</v>
      </c>
      <c r="W408" s="72">
        <v>31200</v>
      </c>
      <c r="X408" s="72">
        <v>22200</v>
      </c>
      <c r="Y408" s="213"/>
    </row>
    <row r="409" spans="1:25">
      <c r="A409" s="93">
        <v>48</v>
      </c>
      <c r="B409" s="171" t="s">
        <v>507</v>
      </c>
      <c r="C409" s="72">
        <f t="shared" si="41"/>
        <v>1078838</v>
      </c>
      <c r="D409" s="72">
        <v>400038</v>
      </c>
      <c r="E409" s="72">
        <v>142300</v>
      </c>
      <c r="F409" s="72">
        <v>0</v>
      </c>
      <c r="G409" s="72">
        <v>90500</v>
      </c>
      <c r="H409" s="72">
        <v>176200</v>
      </c>
      <c r="I409" s="72">
        <v>158300</v>
      </c>
      <c r="J409" s="82">
        <v>0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  <c r="Q409" s="72">
        <v>0</v>
      </c>
      <c r="R409" s="72">
        <v>263</v>
      </c>
      <c r="S409" s="72">
        <v>58900</v>
      </c>
      <c r="T409" s="72">
        <v>0</v>
      </c>
      <c r="U409" s="72">
        <v>0</v>
      </c>
      <c r="V409" s="72">
        <v>0</v>
      </c>
      <c r="W409" s="72">
        <v>30700</v>
      </c>
      <c r="X409" s="72">
        <v>21900</v>
      </c>
      <c r="Y409" s="213"/>
    </row>
    <row r="410" spans="1:25">
      <c r="A410" s="93">
        <v>49</v>
      </c>
      <c r="B410" s="171" t="s">
        <v>508</v>
      </c>
      <c r="C410" s="72">
        <f t="shared" si="41"/>
        <v>307000</v>
      </c>
      <c r="D410" s="72">
        <v>0</v>
      </c>
      <c r="E410" s="72">
        <v>0</v>
      </c>
      <c r="F410" s="72">
        <v>0</v>
      </c>
      <c r="G410" s="72">
        <v>105400</v>
      </c>
      <c r="H410" s="72">
        <v>186700</v>
      </c>
      <c r="I410" s="72">
        <v>0</v>
      </c>
      <c r="J410" s="82">
        <v>0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  <c r="P410" s="72">
        <v>0</v>
      </c>
      <c r="Q410" s="72">
        <v>0</v>
      </c>
      <c r="R410" s="72">
        <v>0</v>
      </c>
      <c r="S410" s="72">
        <v>0</v>
      </c>
      <c r="T410" s="72">
        <v>0</v>
      </c>
      <c r="U410" s="72">
        <v>0</v>
      </c>
      <c r="V410" s="72">
        <v>0</v>
      </c>
      <c r="W410" s="72">
        <v>8700</v>
      </c>
      <c r="X410" s="72">
        <v>6200</v>
      </c>
      <c r="Y410" s="213"/>
    </row>
    <row r="411" spans="1:25">
      <c r="A411" s="93">
        <v>50</v>
      </c>
      <c r="B411" s="171" t="s">
        <v>495</v>
      </c>
      <c r="C411" s="72">
        <f t="shared" si="41"/>
        <v>1309490</v>
      </c>
      <c r="D411" s="72">
        <v>0</v>
      </c>
      <c r="E411" s="72">
        <v>0</v>
      </c>
      <c r="F411" s="72">
        <v>0</v>
      </c>
      <c r="G411" s="72">
        <v>0</v>
      </c>
      <c r="H411" s="72">
        <v>0</v>
      </c>
      <c r="I411" s="72">
        <v>0</v>
      </c>
      <c r="J411" s="82">
        <v>0</v>
      </c>
      <c r="K411" s="72">
        <v>0</v>
      </c>
      <c r="L411" s="72">
        <v>701</v>
      </c>
      <c r="M411" s="72">
        <v>1109600</v>
      </c>
      <c r="N411" s="72">
        <v>0</v>
      </c>
      <c r="O411" s="72">
        <v>0</v>
      </c>
      <c r="P411" s="72">
        <v>0</v>
      </c>
      <c r="Q411" s="72">
        <v>0</v>
      </c>
      <c r="R411" s="72">
        <v>210</v>
      </c>
      <c r="S411" s="72">
        <v>44020</v>
      </c>
      <c r="T411" s="72">
        <v>60</v>
      </c>
      <c r="U411" s="72">
        <v>85400</v>
      </c>
      <c r="V411" s="72">
        <v>6570</v>
      </c>
      <c r="W411" s="72">
        <v>37300</v>
      </c>
      <c r="X411" s="72">
        <v>26600</v>
      </c>
      <c r="Y411" s="213"/>
    </row>
    <row r="412" spans="1:25">
      <c r="A412" s="93">
        <v>51</v>
      </c>
      <c r="B412" s="171" t="s">
        <v>524</v>
      </c>
      <c r="C412" s="72">
        <f t="shared" si="41"/>
        <v>84600</v>
      </c>
      <c r="D412" s="72">
        <v>0</v>
      </c>
      <c r="E412" s="72">
        <v>0</v>
      </c>
      <c r="F412" s="72">
        <v>0</v>
      </c>
      <c r="G412" s="72">
        <v>0</v>
      </c>
      <c r="H412" s="72">
        <v>80500</v>
      </c>
      <c r="I412" s="72">
        <v>0</v>
      </c>
      <c r="J412" s="82">
        <v>0</v>
      </c>
      <c r="K412" s="72">
        <v>0</v>
      </c>
      <c r="L412" s="72">
        <v>0</v>
      </c>
      <c r="M412" s="72">
        <v>0</v>
      </c>
      <c r="N412" s="72">
        <v>0</v>
      </c>
      <c r="O412" s="72">
        <v>0</v>
      </c>
      <c r="P412" s="72">
        <v>0</v>
      </c>
      <c r="Q412" s="72">
        <v>0</v>
      </c>
      <c r="R412" s="72">
        <v>0</v>
      </c>
      <c r="S412" s="72">
        <v>0</v>
      </c>
      <c r="T412" s="72">
        <v>0</v>
      </c>
      <c r="U412" s="72">
        <v>0</v>
      </c>
      <c r="V412" s="72">
        <v>0</v>
      </c>
      <c r="W412" s="72">
        <v>2400</v>
      </c>
      <c r="X412" s="72">
        <v>1700</v>
      </c>
      <c r="Y412" s="213"/>
    </row>
    <row r="413" spans="1:25">
      <c r="A413" s="93">
        <v>52</v>
      </c>
      <c r="B413" s="171" t="s">
        <v>611</v>
      </c>
      <c r="C413" s="72">
        <f t="shared" si="41"/>
        <v>627900</v>
      </c>
      <c r="D413" s="72">
        <v>0</v>
      </c>
      <c r="E413" s="72">
        <v>0</v>
      </c>
      <c r="F413" s="72">
        <v>0</v>
      </c>
      <c r="G413" s="72">
        <v>0</v>
      </c>
      <c r="H413" s="72">
        <v>0</v>
      </c>
      <c r="I413" s="72">
        <v>0</v>
      </c>
      <c r="J413" s="82">
        <v>0</v>
      </c>
      <c r="K413" s="72">
        <v>0</v>
      </c>
      <c r="L413" s="72">
        <v>334</v>
      </c>
      <c r="M413" s="72">
        <v>597300</v>
      </c>
      <c r="N413" s="72">
        <v>0</v>
      </c>
      <c r="O413" s="72">
        <v>0</v>
      </c>
      <c r="P413" s="72">
        <v>0</v>
      </c>
      <c r="Q413" s="72">
        <v>0</v>
      </c>
      <c r="R413" s="72">
        <v>0</v>
      </c>
      <c r="S413" s="72">
        <v>0</v>
      </c>
      <c r="T413" s="72">
        <v>0</v>
      </c>
      <c r="U413" s="72">
        <v>0</v>
      </c>
      <c r="V413" s="72">
        <v>0</v>
      </c>
      <c r="W413" s="72">
        <v>17900</v>
      </c>
      <c r="X413" s="72">
        <v>12700</v>
      </c>
      <c r="Y413" s="213"/>
    </row>
    <row r="414" spans="1:25">
      <c r="A414" s="93">
        <v>53</v>
      </c>
      <c r="B414" s="171" t="s">
        <v>526</v>
      </c>
      <c r="C414" s="72">
        <f t="shared" si="41"/>
        <v>87800</v>
      </c>
      <c r="D414" s="72">
        <v>0</v>
      </c>
      <c r="E414" s="72">
        <v>0</v>
      </c>
      <c r="F414" s="72">
        <v>0</v>
      </c>
      <c r="G414" s="72">
        <v>0</v>
      </c>
      <c r="H414" s="72">
        <v>83600</v>
      </c>
      <c r="I414" s="72">
        <v>0</v>
      </c>
      <c r="J414" s="82">
        <v>0</v>
      </c>
      <c r="K414" s="72">
        <v>0</v>
      </c>
      <c r="L414" s="72">
        <v>0</v>
      </c>
      <c r="M414" s="72">
        <v>0</v>
      </c>
      <c r="N414" s="72">
        <v>0</v>
      </c>
      <c r="O414" s="72">
        <v>0</v>
      </c>
      <c r="P414" s="72">
        <v>0</v>
      </c>
      <c r="Q414" s="72">
        <v>0</v>
      </c>
      <c r="R414" s="72">
        <v>0</v>
      </c>
      <c r="S414" s="72">
        <v>0</v>
      </c>
      <c r="T414" s="72">
        <v>0</v>
      </c>
      <c r="U414" s="72">
        <v>0</v>
      </c>
      <c r="V414" s="72">
        <v>0</v>
      </c>
      <c r="W414" s="72">
        <v>2500</v>
      </c>
      <c r="X414" s="72">
        <v>1700</v>
      </c>
      <c r="Y414" s="213"/>
    </row>
    <row r="415" spans="1:25">
      <c r="A415" s="93">
        <v>54</v>
      </c>
      <c r="B415" s="171" t="s">
        <v>509</v>
      </c>
      <c r="C415" s="72">
        <f t="shared" si="41"/>
        <v>450131</v>
      </c>
      <c r="D415" s="72">
        <v>0</v>
      </c>
      <c r="E415" s="72">
        <v>0</v>
      </c>
      <c r="F415" s="72">
        <v>0</v>
      </c>
      <c r="G415" s="72">
        <v>0</v>
      </c>
      <c r="H415" s="72">
        <v>75000</v>
      </c>
      <c r="I415" s="72">
        <v>0</v>
      </c>
      <c r="J415" s="82">
        <v>0</v>
      </c>
      <c r="K415" s="72">
        <v>0</v>
      </c>
      <c r="L415" s="72">
        <v>271</v>
      </c>
      <c r="M415" s="72">
        <v>199122</v>
      </c>
      <c r="N415" s="72">
        <v>0</v>
      </c>
      <c r="O415" s="72">
        <v>0</v>
      </c>
      <c r="P415" s="72">
        <v>232</v>
      </c>
      <c r="Q415" s="72">
        <v>154006</v>
      </c>
      <c r="R415" s="72">
        <v>0</v>
      </c>
      <c r="S415" s="72">
        <v>0</v>
      </c>
      <c r="T415" s="72">
        <v>0</v>
      </c>
      <c r="U415" s="72">
        <v>0</v>
      </c>
      <c r="V415" s="72">
        <v>0</v>
      </c>
      <c r="W415" s="72">
        <v>12843</v>
      </c>
      <c r="X415" s="72">
        <v>9160</v>
      </c>
      <c r="Y415" s="213"/>
    </row>
    <row r="416" spans="1:25">
      <c r="A416" s="93">
        <v>55</v>
      </c>
      <c r="B416" s="171" t="s">
        <v>510</v>
      </c>
      <c r="C416" s="72">
        <f t="shared" si="41"/>
        <v>1899600</v>
      </c>
      <c r="D416" s="72">
        <v>480000</v>
      </c>
      <c r="E416" s="72">
        <v>150000</v>
      </c>
      <c r="F416" s="72">
        <v>0</v>
      </c>
      <c r="G416" s="72">
        <v>92500</v>
      </c>
      <c r="H416" s="72">
        <v>185600</v>
      </c>
      <c r="I416" s="72">
        <v>214600</v>
      </c>
      <c r="J416" s="8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846</v>
      </c>
      <c r="Q416" s="72">
        <v>650000</v>
      </c>
      <c r="R416" s="72">
        <v>64</v>
      </c>
      <c r="S416" s="72">
        <v>34100</v>
      </c>
      <c r="T416" s="72">
        <v>0</v>
      </c>
      <c r="U416" s="72">
        <v>0</v>
      </c>
      <c r="V416" s="72">
        <v>0</v>
      </c>
      <c r="W416" s="72">
        <v>54200</v>
      </c>
      <c r="X416" s="72">
        <v>38600</v>
      </c>
      <c r="Y416" s="213"/>
    </row>
    <row r="417" spans="1:25">
      <c r="A417" s="93">
        <v>56</v>
      </c>
      <c r="B417" s="171" t="s">
        <v>511</v>
      </c>
      <c r="C417" s="72">
        <f t="shared" si="41"/>
        <v>1899600</v>
      </c>
      <c r="D417" s="72">
        <v>480000</v>
      </c>
      <c r="E417" s="72">
        <v>150000</v>
      </c>
      <c r="F417" s="72">
        <v>0</v>
      </c>
      <c r="G417" s="72">
        <v>92500</v>
      </c>
      <c r="H417" s="72">
        <v>185600</v>
      </c>
      <c r="I417" s="72">
        <v>214600</v>
      </c>
      <c r="J417" s="82">
        <v>0</v>
      </c>
      <c r="K417" s="72">
        <v>0</v>
      </c>
      <c r="L417" s="72">
        <v>0</v>
      </c>
      <c r="M417" s="72">
        <v>0</v>
      </c>
      <c r="N417" s="72">
        <v>0</v>
      </c>
      <c r="O417" s="72">
        <v>0</v>
      </c>
      <c r="P417" s="72">
        <v>810</v>
      </c>
      <c r="Q417" s="72">
        <v>650000</v>
      </c>
      <c r="R417" s="72">
        <v>61</v>
      </c>
      <c r="S417" s="72">
        <v>34100</v>
      </c>
      <c r="T417" s="72">
        <v>0</v>
      </c>
      <c r="U417" s="72">
        <v>0</v>
      </c>
      <c r="V417" s="72">
        <v>0</v>
      </c>
      <c r="W417" s="72">
        <v>54200</v>
      </c>
      <c r="X417" s="72">
        <v>38600</v>
      </c>
      <c r="Y417" s="213"/>
    </row>
    <row r="418" spans="1:25">
      <c r="A418" s="93">
        <v>57</v>
      </c>
      <c r="B418" s="171" t="s">
        <v>518</v>
      </c>
      <c r="C418" s="72">
        <f t="shared" si="41"/>
        <v>1660000</v>
      </c>
      <c r="D418" s="72">
        <v>0</v>
      </c>
      <c r="E418" s="72">
        <v>0</v>
      </c>
      <c r="F418" s="72">
        <v>0</v>
      </c>
      <c r="G418" s="72">
        <v>0</v>
      </c>
      <c r="H418" s="72">
        <v>190000</v>
      </c>
      <c r="I418" s="72">
        <v>0</v>
      </c>
      <c r="J418" s="82">
        <v>0</v>
      </c>
      <c r="K418" s="72">
        <v>0</v>
      </c>
      <c r="L418" s="72">
        <v>430</v>
      </c>
      <c r="M418" s="72">
        <v>780000</v>
      </c>
      <c r="N418" s="72">
        <v>0</v>
      </c>
      <c r="O418" s="72">
        <v>0</v>
      </c>
      <c r="P418" s="72">
        <v>834</v>
      </c>
      <c r="Q418" s="72">
        <v>609000</v>
      </c>
      <c r="R418" s="72">
        <v>0</v>
      </c>
      <c r="S418" s="72">
        <v>0</v>
      </c>
      <c r="T418" s="72">
        <v>0</v>
      </c>
      <c r="U418" s="72">
        <v>0</v>
      </c>
      <c r="V418" s="72">
        <v>0</v>
      </c>
      <c r="W418" s="72">
        <v>47300</v>
      </c>
      <c r="X418" s="72">
        <v>33700</v>
      </c>
      <c r="Y418" s="213"/>
    </row>
    <row r="419" spans="1:25">
      <c r="A419" s="93">
        <v>58</v>
      </c>
      <c r="B419" s="171" t="s">
        <v>523</v>
      </c>
      <c r="C419" s="72">
        <f t="shared" si="41"/>
        <v>1941600</v>
      </c>
      <c r="D419" s="72">
        <v>570000</v>
      </c>
      <c r="E419" s="72">
        <v>190000</v>
      </c>
      <c r="F419" s="72">
        <v>0</v>
      </c>
      <c r="G419" s="72">
        <v>0</v>
      </c>
      <c r="H419" s="72">
        <v>158175</v>
      </c>
      <c r="I419" s="72">
        <v>0</v>
      </c>
      <c r="J419" s="8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1140</v>
      </c>
      <c r="Q419" s="72">
        <v>720000</v>
      </c>
      <c r="R419" s="72">
        <v>70</v>
      </c>
      <c r="S419" s="72">
        <v>42180</v>
      </c>
      <c r="T419" s="72">
        <v>1140</v>
      </c>
      <c r="U419" s="72">
        <v>160000</v>
      </c>
      <c r="V419" s="72">
        <v>6327</v>
      </c>
      <c r="W419" s="72">
        <v>55400</v>
      </c>
      <c r="X419" s="72">
        <v>39518</v>
      </c>
      <c r="Y419" s="213"/>
    </row>
    <row r="420" spans="1:25">
      <c r="A420" s="93">
        <v>59</v>
      </c>
      <c r="B420" s="171" t="s">
        <v>589</v>
      </c>
      <c r="C420" s="72">
        <f t="shared" si="41"/>
        <v>203400</v>
      </c>
      <c r="D420" s="72">
        <v>0</v>
      </c>
      <c r="E420" s="72">
        <v>0</v>
      </c>
      <c r="F420" s="72">
        <v>0</v>
      </c>
      <c r="G420" s="72">
        <v>0</v>
      </c>
      <c r="H420" s="72">
        <v>193500</v>
      </c>
      <c r="I420" s="72">
        <v>0</v>
      </c>
      <c r="J420" s="82">
        <v>0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  <c r="Q420" s="72">
        <v>0</v>
      </c>
      <c r="R420" s="72">
        <v>0</v>
      </c>
      <c r="S420" s="72">
        <v>0</v>
      </c>
      <c r="T420" s="72">
        <v>0</v>
      </c>
      <c r="U420" s="72">
        <v>0</v>
      </c>
      <c r="V420" s="72">
        <v>0</v>
      </c>
      <c r="W420" s="72">
        <v>5800</v>
      </c>
      <c r="X420" s="72">
        <v>4100</v>
      </c>
      <c r="Y420" s="213"/>
    </row>
    <row r="421" spans="1:25">
      <c r="A421" s="93">
        <v>60</v>
      </c>
      <c r="B421" s="171" t="s">
        <v>590</v>
      </c>
      <c r="C421" s="72">
        <f t="shared" si="41"/>
        <v>186300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8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193</v>
      </c>
      <c r="Q421" s="72">
        <v>151500</v>
      </c>
      <c r="R421" s="72">
        <v>110</v>
      </c>
      <c r="S421" s="72">
        <v>25800</v>
      </c>
      <c r="T421" s="72">
        <v>0</v>
      </c>
      <c r="U421" s="72">
        <v>0</v>
      </c>
      <c r="V421" s="72">
        <v>0</v>
      </c>
      <c r="W421" s="72">
        <v>5300</v>
      </c>
      <c r="X421" s="72">
        <v>3700</v>
      </c>
      <c r="Y421" s="213"/>
    </row>
    <row r="422" spans="1:25">
      <c r="A422" s="93">
        <v>61</v>
      </c>
      <c r="B422" s="171" t="s">
        <v>527</v>
      </c>
      <c r="C422" s="72">
        <f t="shared" si="41"/>
        <v>262175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82">
        <v>0</v>
      </c>
      <c r="K422" s="72">
        <v>0</v>
      </c>
      <c r="L422" s="72">
        <v>281</v>
      </c>
      <c r="M422" s="72">
        <v>249359</v>
      </c>
      <c r="N422" s="72">
        <v>0</v>
      </c>
      <c r="O422" s="72">
        <v>0</v>
      </c>
      <c r="P422" s="72">
        <v>0</v>
      </c>
      <c r="Q422" s="72">
        <v>0</v>
      </c>
      <c r="R422" s="72">
        <v>0</v>
      </c>
      <c r="S422" s="72">
        <v>0</v>
      </c>
      <c r="T422" s="72">
        <v>0</v>
      </c>
      <c r="U422" s="72">
        <v>0</v>
      </c>
      <c r="V422" s="72">
        <v>0</v>
      </c>
      <c r="W422" s="72">
        <v>7480</v>
      </c>
      <c r="X422" s="72">
        <v>5336</v>
      </c>
      <c r="Y422" s="213"/>
    </row>
    <row r="423" spans="1:25">
      <c r="A423" s="93">
        <v>62</v>
      </c>
      <c r="B423" s="171" t="s">
        <v>531</v>
      </c>
      <c r="C423" s="72">
        <f t="shared" si="41"/>
        <v>283878</v>
      </c>
      <c r="D423" s="72">
        <v>0</v>
      </c>
      <c r="E423" s="72">
        <v>0</v>
      </c>
      <c r="F423" s="72">
        <v>0</v>
      </c>
      <c r="G423" s="72">
        <v>0</v>
      </c>
      <c r="H423" s="72">
        <v>0</v>
      </c>
      <c r="I423" s="72">
        <v>0</v>
      </c>
      <c r="J423" s="82">
        <v>0</v>
      </c>
      <c r="K423" s="72">
        <v>0</v>
      </c>
      <c r="L423" s="72">
        <v>236</v>
      </c>
      <c r="M423" s="72">
        <v>270000</v>
      </c>
      <c r="N423" s="72">
        <v>0</v>
      </c>
      <c r="O423" s="72">
        <v>0</v>
      </c>
      <c r="P423" s="72">
        <v>0</v>
      </c>
      <c r="Q423" s="72">
        <v>0</v>
      </c>
      <c r="R423" s="72">
        <v>0</v>
      </c>
      <c r="S423" s="72">
        <v>0</v>
      </c>
      <c r="T423" s="72">
        <v>0</v>
      </c>
      <c r="U423" s="72">
        <v>0</v>
      </c>
      <c r="V423" s="72">
        <v>0</v>
      </c>
      <c r="W423" s="72">
        <v>8100</v>
      </c>
      <c r="X423" s="72">
        <v>5778</v>
      </c>
      <c r="Y423" s="213"/>
    </row>
    <row r="424" spans="1:25">
      <c r="A424" s="93">
        <v>63</v>
      </c>
      <c r="B424" s="171" t="s">
        <v>593</v>
      </c>
      <c r="C424" s="72">
        <f t="shared" si="41"/>
        <v>1136950</v>
      </c>
      <c r="D424" s="72">
        <v>0</v>
      </c>
      <c r="E424" s="72">
        <v>150200</v>
      </c>
      <c r="F424" s="72">
        <v>0</v>
      </c>
      <c r="G424" s="72">
        <v>0</v>
      </c>
      <c r="H424" s="72">
        <v>100450</v>
      </c>
      <c r="I424" s="72">
        <v>0</v>
      </c>
      <c r="J424" s="82">
        <v>0</v>
      </c>
      <c r="K424" s="72">
        <v>0</v>
      </c>
      <c r="L424" s="72">
        <v>305</v>
      </c>
      <c r="M424" s="72">
        <v>436200</v>
      </c>
      <c r="N424" s="72">
        <v>0</v>
      </c>
      <c r="O424" s="72">
        <v>0</v>
      </c>
      <c r="P424" s="72">
        <v>430</v>
      </c>
      <c r="Q424" s="72">
        <v>337200</v>
      </c>
      <c r="R424" s="72">
        <v>147</v>
      </c>
      <c r="S424" s="72">
        <v>57400</v>
      </c>
      <c r="T424" s="72">
        <v>0</v>
      </c>
      <c r="U424" s="72">
        <v>0</v>
      </c>
      <c r="V424" s="72">
        <v>0</v>
      </c>
      <c r="W424" s="72">
        <v>32400</v>
      </c>
      <c r="X424" s="72">
        <v>23100</v>
      </c>
      <c r="Y424" s="213"/>
    </row>
    <row r="425" spans="1:25">
      <c r="A425" s="93">
        <v>64</v>
      </c>
      <c r="B425" s="171" t="s">
        <v>536</v>
      </c>
      <c r="C425" s="72">
        <f t="shared" si="41"/>
        <v>502869</v>
      </c>
      <c r="D425" s="72">
        <v>0</v>
      </c>
      <c r="E425" s="72">
        <v>0</v>
      </c>
      <c r="F425" s="72">
        <v>0</v>
      </c>
      <c r="G425" s="72">
        <v>0</v>
      </c>
      <c r="H425" s="72">
        <v>115316</v>
      </c>
      <c r="I425" s="72">
        <v>0</v>
      </c>
      <c r="J425" s="82">
        <v>0</v>
      </c>
      <c r="K425" s="72">
        <v>0</v>
      </c>
      <c r="L425" s="72">
        <v>170</v>
      </c>
      <c r="M425" s="72">
        <v>193100</v>
      </c>
      <c r="N425" s="72">
        <v>0</v>
      </c>
      <c r="O425" s="72">
        <v>0</v>
      </c>
      <c r="P425" s="72">
        <v>207</v>
      </c>
      <c r="Q425" s="72">
        <v>150000</v>
      </c>
      <c r="R425" s="72">
        <v>80</v>
      </c>
      <c r="S425" s="72">
        <v>19870</v>
      </c>
      <c r="T425" s="72">
        <v>0</v>
      </c>
      <c r="U425" s="72">
        <v>0</v>
      </c>
      <c r="V425" s="72">
        <v>0</v>
      </c>
      <c r="W425" s="72">
        <v>14348</v>
      </c>
      <c r="X425" s="72">
        <v>10235</v>
      </c>
      <c r="Y425" s="213"/>
    </row>
    <row r="426" spans="1:25">
      <c r="A426" s="93">
        <v>65</v>
      </c>
      <c r="B426" s="171" t="s">
        <v>537</v>
      </c>
      <c r="C426" s="72">
        <f t="shared" si="41"/>
        <v>653286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82">
        <v>0</v>
      </c>
      <c r="K426" s="72">
        <v>0</v>
      </c>
      <c r="L426" s="72">
        <v>426</v>
      </c>
      <c r="M426" s="72">
        <v>319300</v>
      </c>
      <c r="N426" s="72">
        <v>70</v>
      </c>
      <c r="O426" s="72">
        <v>40160</v>
      </c>
      <c r="P426" s="72">
        <v>345</v>
      </c>
      <c r="Q426" s="72">
        <v>210000</v>
      </c>
      <c r="R426" s="72">
        <v>0</v>
      </c>
      <c r="S426" s="72">
        <v>0</v>
      </c>
      <c r="T426" s="72">
        <v>30</v>
      </c>
      <c r="U426" s="72">
        <v>50000</v>
      </c>
      <c r="V426" s="72">
        <v>1890</v>
      </c>
      <c r="W426" s="72">
        <v>18640</v>
      </c>
      <c r="X426" s="72">
        <v>13296</v>
      </c>
      <c r="Y426" s="213"/>
    </row>
    <row r="427" spans="1:25">
      <c r="A427" s="93">
        <v>66</v>
      </c>
      <c r="B427" s="171" t="s">
        <v>543</v>
      </c>
      <c r="C427" s="72">
        <f t="shared" si="41"/>
        <v>73598</v>
      </c>
      <c r="D427" s="72">
        <v>0</v>
      </c>
      <c r="E427" s="72">
        <v>0</v>
      </c>
      <c r="F427" s="72">
        <v>0</v>
      </c>
      <c r="G427" s="72">
        <v>70000</v>
      </c>
      <c r="H427" s="72">
        <v>0</v>
      </c>
      <c r="I427" s="72">
        <v>0</v>
      </c>
      <c r="J427" s="8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  <c r="Q427" s="72">
        <v>0</v>
      </c>
      <c r="R427" s="72">
        <v>0</v>
      </c>
      <c r="S427" s="72">
        <v>0</v>
      </c>
      <c r="T427" s="72">
        <v>0</v>
      </c>
      <c r="U427" s="72">
        <v>0</v>
      </c>
      <c r="V427" s="72">
        <v>0</v>
      </c>
      <c r="W427" s="72">
        <v>2100</v>
      </c>
      <c r="X427" s="72">
        <v>1498</v>
      </c>
      <c r="Y427" s="213"/>
    </row>
    <row r="428" spans="1:25">
      <c r="A428" s="93">
        <v>67</v>
      </c>
      <c r="B428" s="171" t="s">
        <v>545</v>
      </c>
      <c r="C428" s="72">
        <f t="shared" si="41"/>
        <v>878339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82">
        <v>0</v>
      </c>
      <c r="K428" s="72">
        <v>0</v>
      </c>
      <c r="L428" s="72">
        <v>514</v>
      </c>
      <c r="M428" s="72">
        <v>471200</v>
      </c>
      <c r="N428" s="72">
        <v>0</v>
      </c>
      <c r="O428" s="72">
        <v>0</v>
      </c>
      <c r="P428" s="72">
        <v>465</v>
      </c>
      <c r="Q428" s="72">
        <v>364200</v>
      </c>
      <c r="R428" s="72">
        <v>0</v>
      </c>
      <c r="S428" s="72">
        <v>0</v>
      </c>
      <c r="T428" s="72">
        <v>0</v>
      </c>
      <c r="U428" s="72">
        <v>0</v>
      </c>
      <c r="V428" s="72">
        <v>0</v>
      </c>
      <c r="W428" s="72">
        <v>25062</v>
      </c>
      <c r="X428" s="72">
        <v>17877</v>
      </c>
      <c r="Y428" s="213"/>
    </row>
    <row r="429" spans="1:25">
      <c r="A429" s="93">
        <v>68</v>
      </c>
      <c r="B429" s="171" t="s">
        <v>546</v>
      </c>
      <c r="C429" s="72">
        <f t="shared" si="41"/>
        <v>61086</v>
      </c>
      <c r="D429" s="72">
        <v>0</v>
      </c>
      <c r="E429" s="72">
        <v>0</v>
      </c>
      <c r="F429" s="72">
        <v>0</v>
      </c>
      <c r="G429" s="72">
        <v>0</v>
      </c>
      <c r="H429" s="72">
        <v>58100</v>
      </c>
      <c r="I429" s="72">
        <v>0</v>
      </c>
      <c r="J429" s="82">
        <v>0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  <c r="Q429" s="72">
        <v>0</v>
      </c>
      <c r="R429" s="72">
        <v>0</v>
      </c>
      <c r="S429" s="72">
        <v>0</v>
      </c>
      <c r="T429" s="72">
        <v>0</v>
      </c>
      <c r="U429" s="72">
        <v>0</v>
      </c>
      <c r="V429" s="72">
        <v>0</v>
      </c>
      <c r="W429" s="72">
        <v>1743</v>
      </c>
      <c r="X429" s="72">
        <v>1243</v>
      </c>
      <c r="Y429" s="213"/>
    </row>
    <row r="430" spans="1:25">
      <c r="A430" s="93">
        <v>69</v>
      </c>
      <c r="B430" s="171" t="s">
        <v>547</v>
      </c>
      <c r="C430" s="72">
        <f t="shared" si="41"/>
        <v>2194060</v>
      </c>
      <c r="D430" s="72">
        <v>0</v>
      </c>
      <c r="E430" s="72">
        <v>230000</v>
      </c>
      <c r="F430" s="72">
        <v>0</v>
      </c>
      <c r="G430" s="72">
        <v>192700</v>
      </c>
      <c r="H430" s="72">
        <v>185400</v>
      </c>
      <c r="I430" s="72">
        <v>0</v>
      </c>
      <c r="J430" s="82">
        <v>0</v>
      </c>
      <c r="K430" s="72">
        <v>0</v>
      </c>
      <c r="L430" s="72">
        <v>380</v>
      </c>
      <c r="M430" s="72">
        <v>1180200</v>
      </c>
      <c r="N430" s="72">
        <v>140</v>
      </c>
      <c r="O430" s="72">
        <v>162000</v>
      </c>
      <c r="P430" s="72">
        <v>0</v>
      </c>
      <c r="Q430" s="72">
        <v>0</v>
      </c>
      <c r="R430" s="72">
        <v>76</v>
      </c>
      <c r="S430" s="72">
        <v>53300</v>
      </c>
      <c r="T430" s="72">
        <v>60</v>
      </c>
      <c r="U430" s="72">
        <v>75400</v>
      </c>
      <c r="V430" s="72">
        <v>7960</v>
      </c>
      <c r="W430" s="72">
        <v>62600</v>
      </c>
      <c r="X430" s="72">
        <v>44500</v>
      </c>
      <c r="Y430" s="213"/>
    </row>
    <row r="431" spans="1:25">
      <c r="A431" s="93">
        <v>70</v>
      </c>
      <c r="B431" s="171" t="s">
        <v>549</v>
      </c>
      <c r="C431" s="72">
        <f t="shared" si="41"/>
        <v>374393</v>
      </c>
      <c r="D431" s="72">
        <v>0</v>
      </c>
      <c r="E431" s="72">
        <v>0</v>
      </c>
      <c r="F431" s="72">
        <v>0</v>
      </c>
      <c r="G431" s="72">
        <v>0</v>
      </c>
      <c r="H431" s="72">
        <v>0</v>
      </c>
      <c r="I431" s="72">
        <v>0</v>
      </c>
      <c r="J431" s="82">
        <v>0</v>
      </c>
      <c r="K431" s="72">
        <v>0</v>
      </c>
      <c r="L431" s="72">
        <v>210</v>
      </c>
      <c r="M431" s="72">
        <v>196300</v>
      </c>
      <c r="N431" s="72">
        <v>0</v>
      </c>
      <c r="O431" s="72">
        <v>0</v>
      </c>
      <c r="P431" s="72">
        <v>139</v>
      </c>
      <c r="Q431" s="72">
        <v>160140</v>
      </c>
      <c r="R431" s="72">
        <v>0</v>
      </c>
      <c r="S431" s="72">
        <v>0</v>
      </c>
      <c r="T431" s="72">
        <v>0</v>
      </c>
      <c r="U431" s="72">
        <v>0</v>
      </c>
      <c r="V431" s="72">
        <v>0</v>
      </c>
      <c r="W431" s="72">
        <v>10693</v>
      </c>
      <c r="X431" s="72">
        <v>7260</v>
      </c>
      <c r="Y431" s="213"/>
    </row>
    <row r="432" spans="1:25">
      <c r="A432" s="93">
        <v>71</v>
      </c>
      <c r="B432" s="171" t="s">
        <v>551</v>
      </c>
      <c r="C432" s="72">
        <f t="shared" si="41"/>
        <v>502043</v>
      </c>
      <c r="D432" s="72">
        <v>0</v>
      </c>
      <c r="E432" s="72">
        <v>0</v>
      </c>
      <c r="F432" s="72">
        <v>0</v>
      </c>
      <c r="G432" s="72">
        <v>0</v>
      </c>
      <c r="H432" s="72">
        <v>57500</v>
      </c>
      <c r="I432" s="72">
        <v>0</v>
      </c>
      <c r="J432" s="82">
        <v>0</v>
      </c>
      <c r="K432" s="72">
        <v>0</v>
      </c>
      <c r="L432" s="72">
        <v>228</v>
      </c>
      <c r="M432" s="72">
        <v>260000</v>
      </c>
      <c r="N432" s="72">
        <v>0</v>
      </c>
      <c r="O432" s="72">
        <v>0</v>
      </c>
      <c r="P432" s="72">
        <v>204</v>
      </c>
      <c r="Q432" s="72">
        <v>160000</v>
      </c>
      <c r="R432" s="72">
        <v>0</v>
      </c>
      <c r="S432" s="72">
        <v>0</v>
      </c>
      <c r="T432" s="72">
        <v>0</v>
      </c>
      <c r="U432" s="72">
        <v>0</v>
      </c>
      <c r="V432" s="72">
        <v>0</v>
      </c>
      <c r="W432" s="72">
        <v>14325</v>
      </c>
      <c r="X432" s="72">
        <v>10218</v>
      </c>
      <c r="Y432" s="213"/>
    </row>
    <row r="433" spans="1:25">
      <c r="A433" s="93">
        <v>72</v>
      </c>
      <c r="B433" s="171" t="s">
        <v>555</v>
      </c>
      <c r="C433" s="72">
        <f t="shared" si="41"/>
        <v>511730</v>
      </c>
      <c r="D433" s="72">
        <v>0</v>
      </c>
      <c r="E433" s="72">
        <v>0</v>
      </c>
      <c r="F433" s="72">
        <v>0</v>
      </c>
      <c r="G433" s="72">
        <v>0</v>
      </c>
      <c r="H433" s="72">
        <v>100300</v>
      </c>
      <c r="I433" s="72">
        <v>0</v>
      </c>
      <c r="J433" s="82">
        <v>0</v>
      </c>
      <c r="K433" s="72">
        <v>0</v>
      </c>
      <c r="L433" s="72">
        <v>161</v>
      </c>
      <c r="M433" s="72">
        <v>250000</v>
      </c>
      <c r="N433" s="72">
        <v>0</v>
      </c>
      <c r="O433" s="72">
        <v>0</v>
      </c>
      <c r="P433" s="72">
        <v>165</v>
      </c>
      <c r="Q433" s="72">
        <v>129800</v>
      </c>
      <c r="R433" s="72">
        <v>70</v>
      </c>
      <c r="S433" s="72">
        <v>6630</v>
      </c>
      <c r="T433" s="72">
        <v>0</v>
      </c>
      <c r="U433" s="72">
        <v>0</v>
      </c>
      <c r="V433" s="72">
        <v>0</v>
      </c>
      <c r="W433" s="72">
        <v>14600</v>
      </c>
      <c r="X433" s="72">
        <v>10400</v>
      </c>
      <c r="Y433" s="213"/>
    </row>
    <row r="434" spans="1:25">
      <c r="A434" s="93">
        <v>73</v>
      </c>
      <c r="B434" s="171" t="s">
        <v>556</v>
      </c>
      <c r="C434" s="72">
        <f t="shared" si="41"/>
        <v>148037</v>
      </c>
      <c r="D434" s="72">
        <v>0</v>
      </c>
      <c r="E434" s="72">
        <v>0</v>
      </c>
      <c r="F434" s="72">
        <v>0</v>
      </c>
      <c r="G434" s="72">
        <v>0</v>
      </c>
      <c r="H434" s="72">
        <v>140800</v>
      </c>
      <c r="I434" s="72">
        <v>0</v>
      </c>
      <c r="J434" s="82">
        <v>0</v>
      </c>
      <c r="K434" s="72">
        <v>0</v>
      </c>
      <c r="L434" s="72">
        <v>0</v>
      </c>
      <c r="M434" s="72">
        <v>0</v>
      </c>
      <c r="N434" s="72">
        <v>0</v>
      </c>
      <c r="O434" s="72">
        <v>0</v>
      </c>
      <c r="P434" s="72">
        <v>0</v>
      </c>
      <c r="Q434" s="72">
        <v>0</v>
      </c>
      <c r="R434" s="72">
        <v>0</v>
      </c>
      <c r="S434" s="72">
        <v>0</v>
      </c>
      <c r="T434" s="72">
        <v>0</v>
      </c>
      <c r="U434" s="72">
        <v>0</v>
      </c>
      <c r="V434" s="72">
        <v>0</v>
      </c>
      <c r="W434" s="72">
        <v>4224</v>
      </c>
      <c r="X434" s="72">
        <v>3013</v>
      </c>
      <c r="Y434" s="213"/>
    </row>
    <row r="435" spans="1:25">
      <c r="A435" s="93">
        <v>74</v>
      </c>
      <c r="B435" s="171" t="s">
        <v>559</v>
      </c>
      <c r="C435" s="72">
        <f t="shared" si="41"/>
        <v>136680</v>
      </c>
      <c r="D435" s="72">
        <v>0</v>
      </c>
      <c r="E435" s="72">
        <v>0</v>
      </c>
      <c r="F435" s="72">
        <v>0</v>
      </c>
      <c r="G435" s="72">
        <v>0</v>
      </c>
      <c r="H435" s="72">
        <v>130000</v>
      </c>
      <c r="I435" s="72">
        <v>0</v>
      </c>
      <c r="J435" s="8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  <c r="Q435" s="72">
        <v>0</v>
      </c>
      <c r="R435" s="72">
        <v>0</v>
      </c>
      <c r="S435" s="72">
        <v>0</v>
      </c>
      <c r="T435" s="72">
        <v>0</v>
      </c>
      <c r="U435" s="72">
        <v>0</v>
      </c>
      <c r="V435" s="72">
        <v>0</v>
      </c>
      <c r="W435" s="72">
        <v>3900</v>
      </c>
      <c r="X435" s="72">
        <v>2780</v>
      </c>
      <c r="Y435" s="213"/>
    </row>
    <row r="436" spans="1:25">
      <c r="A436" s="93">
        <v>75</v>
      </c>
      <c r="B436" s="171" t="s">
        <v>560</v>
      </c>
      <c r="C436" s="72">
        <f t="shared" si="41"/>
        <v>333681</v>
      </c>
      <c r="D436" s="72">
        <v>0</v>
      </c>
      <c r="E436" s="72">
        <v>0</v>
      </c>
      <c r="F436" s="72">
        <v>0</v>
      </c>
      <c r="G436" s="72">
        <v>0</v>
      </c>
      <c r="H436" s="72">
        <v>211700</v>
      </c>
      <c r="I436" s="72">
        <v>0</v>
      </c>
      <c r="J436" s="82">
        <v>0</v>
      </c>
      <c r="K436" s="72">
        <v>0</v>
      </c>
      <c r="L436" s="72">
        <v>0</v>
      </c>
      <c r="M436" s="72">
        <v>0</v>
      </c>
      <c r="N436" s="72">
        <v>130</v>
      </c>
      <c r="O436" s="72">
        <v>111100</v>
      </c>
      <c r="P436" s="72">
        <v>0</v>
      </c>
      <c r="Q436" s="72">
        <v>0</v>
      </c>
      <c r="R436" s="72">
        <v>0</v>
      </c>
      <c r="S436" s="72">
        <v>0</v>
      </c>
      <c r="T436" s="72">
        <v>0</v>
      </c>
      <c r="U436" s="72">
        <v>0</v>
      </c>
      <c r="V436" s="72">
        <v>0</v>
      </c>
      <c r="W436" s="72">
        <v>6351</v>
      </c>
      <c r="X436" s="72">
        <v>4530</v>
      </c>
      <c r="Y436" s="213"/>
    </row>
    <row r="437" spans="1:25">
      <c r="A437" s="93">
        <v>76</v>
      </c>
      <c r="B437" s="171" t="s">
        <v>567</v>
      </c>
      <c r="C437" s="72">
        <f t="shared" si="41"/>
        <v>1002400</v>
      </c>
      <c r="D437" s="72">
        <v>0</v>
      </c>
      <c r="E437" s="72">
        <v>0</v>
      </c>
      <c r="F437" s="72">
        <v>0</v>
      </c>
      <c r="G437" s="72">
        <v>0</v>
      </c>
      <c r="H437" s="72">
        <v>110000</v>
      </c>
      <c r="I437" s="72">
        <v>0</v>
      </c>
      <c r="J437" s="82">
        <v>0</v>
      </c>
      <c r="K437" s="72">
        <v>0</v>
      </c>
      <c r="L437" s="72">
        <v>500</v>
      </c>
      <c r="M437" s="72">
        <v>475700</v>
      </c>
      <c r="N437" s="72">
        <v>0</v>
      </c>
      <c r="O437" s="72">
        <v>0</v>
      </c>
      <c r="P437" s="72">
        <v>469</v>
      </c>
      <c r="Q437" s="72">
        <v>367700</v>
      </c>
      <c r="R437" s="72">
        <v>0</v>
      </c>
      <c r="S437" s="72">
        <v>0</v>
      </c>
      <c r="T437" s="72">
        <v>0</v>
      </c>
      <c r="U437" s="72">
        <v>0</v>
      </c>
      <c r="V437" s="72">
        <v>0</v>
      </c>
      <c r="W437" s="72">
        <v>28600</v>
      </c>
      <c r="X437" s="72">
        <v>20400</v>
      </c>
      <c r="Y437" s="213"/>
    </row>
    <row r="438" spans="1:25">
      <c r="A438" s="93">
        <v>77</v>
      </c>
      <c r="B438" s="171" t="s">
        <v>568</v>
      </c>
      <c r="C438" s="72">
        <f t="shared" si="41"/>
        <v>157700</v>
      </c>
      <c r="D438" s="72">
        <v>0</v>
      </c>
      <c r="E438" s="72">
        <v>0</v>
      </c>
      <c r="F438" s="72">
        <v>0</v>
      </c>
      <c r="G438" s="72">
        <v>0</v>
      </c>
      <c r="H438" s="72">
        <v>150000</v>
      </c>
      <c r="I438" s="72">
        <v>0</v>
      </c>
      <c r="J438" s="8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  <c r="Q438" s="72">
        <v>0</v>
      </c>
      <c r="R438" s="72">
        <v>0</v>
      </c>
      <c r="S438" s="72">
        <v>0</v>
      </c>
      <c r="T438" s="72">
        <v>0</v>
      </c>
      <c r="U438" s="72">
        <v>0</v>
      </c>
      <c r="V438" s="72">
        <v>0</v>
      </c>
      <c r="W438" s="72">
        <v>4500</v>
      </c>
      <c r="X438" s="72">
        <v>3200</v>
      </c>
      <c r="Y438" s="213"/>
    </row>
    <row r="439" spans="1:25">
      <c r="A439" s="93">
        <v>78</v>
      </c>
      <c r="B439" s="171" t="s">
        <v>569</v>
      </c>
      <c r="C439" s="72">
        <f t="shared" si="41"/>
        <v>669700</v>
      </c>
      <c r="D439" s="72">
        <v>0</v>
      </c>
      <c r="E439" s="72">
        <v>0</v>
      </c>
      <c r="F439" s="72">
        <v>0</v>
      </c>
      <c r="G439" s="72">
        <v>0</v>
      </c>
      <c r="H439" s="72">
        <v>110000</v>
      </c>
      <c r="I439" s="72">
        <v>0</v>
      </c>
      <c r="J439" s="82">
        <v>0</v>
      </c>
      <c r="K439" s="72">
        <v>0</v>
      </c>
      <c r="L439" s="72">
        <v>403</v>
      </c>
      <c r="M439" s="72">
        <v>307000</v>
      </c>
      <c r="N439" s="72">
        <v>0</v>
      </c>
      <c r="O439" s="72">
        <v>0</v>
      </c>
      <c r="P439" s="72">
        <v>303</v>
      </c>
      <c r="Q439" s="72">
        <v>220000</v>
      </c>
      <c r="R439" s="72">
        <v>0</v>
      </c>
      <c r="S439" s="72">
        <v>0</v>
      </c>
      <c r="T439" s="72">
        <v>0</v>
      </c>
      <c r="U439" s="72">
        <v>0</v>
      </c>
      <c r="V439" s="72">
        <v>0</v>
      </c>
      <c r="W439" s="72">
        <v>19100</v>
      </c>
      <c r="X439" s="72">
        <v>13600</v>
      </c>
      <c r="Y439" s="213"/>
    </row>
    <row r="440" spans="1:25">
      <c r="A440" s="93">
        <v>79</v>
      </c>
      <c r="B440" s="171" t="s">
        <v>570</v>
      </c>
      <c r="C440" s="72">
        <f t="shared" si="41"/>
        <v>285960</v>
      </c>
      <c r="D440" s="72">
        <v>0</v>
      </c>
      <c r="E440" s="72">
        <v>0</v>
      </c>
      <c r="F440" s="72">
        <v>0</v>
      </c>
      <c r="G440" s="72">
        <v>0</v>
      </c>
      <c r="H440" s="72">
        <v>0</v>
      </c>
      <c r="I440" s="72">
        <v>0</v>
      </c>
      <c r="J440" s="82">
        <v>0</v>
      </c>
      <c r="K440" s="72">
        <v>0</v>
      </c>
      <c r="L440" s="72">
        <v>212</v>
      </c>
      <c r="M440" s="72">
        <v>272000</v>
      </c>
      <c r="N440" s="72">
        <v>0</v>
      </c>
      <c r="O440" s="72">
        <v>0</v>
      </c>
      <c r="P440" s="72">
        <v>0</v>
      </c>
      <c r="Q440" s="72">
        <v>0</v>
      </c>
      <c r="R440" s="72">
        <v>0</v>
      </c>
      <c r="S440" s="72">
        <v>0</v>
      </c>
      <c r="T440" s="72">
        <v>0</v>
      </c>
      <c r="U440" s="72">
        <v>0</v>
      </c>
      <c r="V440" s="72">
        <v>0</v>
      </c>
      <c r="W440" s="72">
        <v>8160</v>
      </c>
      <c r="X440" s="72">
        <v>5800</v>
      </c>
      <c r="Y440" s="213"/>
    </row>
    <row r="441" spans="1:25">
      <c r="A441" s="93">
        <v>80</v>
      </c>
      <c r="B441" s="171" t="s">
        <v>571</v>
      </c>
      <c r="C441" s="72">
        <f t="shared" si="41"/>
        <v>919400</v>
      </c>
      <c r="D441" s="72">
        <v>0</v>
      </c>
      <c r="E441" s="72">
        <v>0</v>
      </c>
      <c r="F441" s="72">
        <v>0</v>
      </c>
      <c r="G441" s="72">
        <v>0</v>
      </c>
      <c r="H441" s="72">
        <v>109800</v>
      </c>
      <c r="I441" s="72">
        <v>0</v>
      </c>
      <c r="J441" s="82">
        <v>0</v>
      </c>
      <c r="K441" s="72">
        <v>0</v>
      </c>
      <c r="L441" s="72">
        <v>445</v>
      </c>
      <c r="M441" s="72">
        <v>434700</v>
      </c>
      <c r="N441" s="72">
        <v>0</v>
      </c>
      <c r="O441" s="72">
        <v>0</v>
      </c>
      <c r="P441" s="72">
        <v>429</v>
      </c>
      <c r="Q441" s="72">
        <v>330000</v>
      </c>
      <c r="R441" s="72">
        <v>0</v>
      </c>
      <c r="S441" s="72">
        <v>0</v>
      </c>
      <c r="T441" s="72">
        <v>0</v>
      </c>
      <c r="U441" s="72">
        <v>0</v>
      </c>
      <c r="V441" s="72">
        <v>0</v>
      </c>
      <c r="W441" s="72">
        <v>26200</v>
      </c>
      <c r="X441" s="72">
        <v>18700</v>
      </c>
      <c r="Y441" s="213"/>
    </row>
    <row r="442" spans="1:25">
      <c r="A442" s="93">
        <v>81</v>
      </c>
      <c r="B442" s="171" t="s">
        <v>572</v>
      </c>
      <c r="C442" s="72">
        <f t="shared" si="41"/>
        <v>416700</v>
      </c>
      <c r="D442" s="72">
        <v>0</v>
      </c>
      <c r="E442" s="72">
        <v>0</v>
      </c>
      <c r="F442" s="72">
        <v>0</v>
      </c>
      <c r="G442" s="72">
        <v>0</v>
      </c>
      <c r="H442" s="72">
        <v>0</v>
      </c>
      <c r="I442" s="72">
        <v>0</v>
      </c>
      <c r="J442" s="82">
        <v>0</v>
      </c>
      <c r="K442" s="72">
        <v>0</v>
      </c>
      <c r="L442" s="72">
        <v>229</v>
      </c>
      <c r="M442" s="72">
        <v>370900</v>
      </c>
      <c r="N442" s="72">
        <v>0</v>
      </c>
      <c r="O442" s="72">
        <v>0</v>
      </c>
      <c r="P442" s="72">
        <v>0</v>
      </c>
      <c r="Q442" s="72">
        <v>0</v>
      </c>
      <c r="R442" s="72">
        <v>42</v>
      </c>
      <c r="S442" s="72">
        <v>25600</v>
      </c>
      <c r="T442" s="72">
        <v>0</v>
      </c>
      <c r="U442" s="72">
        <v>0</v>
      </c>
      <c r="V442" s="72">
        <v>0</v>
      </c>
      <c r="W442" s="72">
        <v>11800</v>
      </c>
      <c r="X442" s="72">
        <v>8400</v>
      </c>
      <c r="Y442" s="213"/>
    </row>
    <row r="443" spans="1:25">
      <c r="A443" s="163" t="s">
        <v>339</v>
      </c>
      <c r="B443" s="172"/>
      <c r="C443" s="71">
        <f>SUM('прил.2 '!C444:C447)</f>
        <v>1365019</v>
      </c>
      <c r="D443" s="71">
        <f>SUM('прил.2 '!D444:D447)</f>
        <v>0</v>
      </c>
      <c r="E443" s="71">
        <f>SUM('прил.2 '!E444:E447)</f>
        <v>0</v>
      </c>
      <c r="F443" s="71">
        <f>SUM('прил.2 '!F444:F447)</f>
        <v>0</v>
      </c>
      <c r="G443" s="71">
        <f>SUM('прил.2 '!G444:G447)</f>
        <v>0</v>
      </c>
      <c r="H443" s="71">
        <f>SUM('прил.2 '!H444:H447)</f>
        <v>0</v>
      </c>
      <c r="I443" s="71">
        <f>SUM('прил.2 '!I444:I447)</f>
        <v>1145118</v>
      </c>
      <c r="J443" s="86">
        <f>SUM('прил.2 '!J444:J447)</f>
        <v>0</v>
      </c>
      <c r="K443" s="71">
        <f>SUM('прил.2 '!K444:K447)</f>
        <v>0</v>
      </c>
      <c r="L443" s="71">
        <f>SUM('прил.2 '!L444:L447)</f>
        <v>0</v>
      </c>
      <c r="M443" s="71">
        <f>SUM('прил.2 '!M444:M447)</f>
        <v>0</v>
      </c>
      <c r="N443" s="71">
        <f>SUM('прил.2 '!N444:N447)</f>
        <v>0</v>
      </c>
      <c r="O443" s="71">
        <f>SUM('прил.2 '!O444:O447)</f>
        <v>0</v>
      </c>
      <c r="P443" s="71">
        <f>SUM('прил.2 '!P444:P447)</f>
        <v>0</v>
      </c>
      <c r="Q443" s="71">
        <f>SUM('прил.2 '!Q444:Q447)</f>
        <v>0</v>
      </c>
      <c r="R443" s="71">
        <f>SUM('прил.2 '!R444:R447)</f>
        <v>0</v>
      </c>
      <c r="S443" s="71">
        <f>SUM('прил.2 '!S444:S447)</f>
        <v>0</v>
      </c>
      <c r="T443" s="71">
        <f>SUM('прил.2 '!T444:T447)</f>
        <v>0</v>
      </c>
      <c r="U443" s="71">
        <f>SUM('прил.2 '!U444:U447)</f>
        <v>0</v>
      </c>
      <c r="V443" s="71">
        <f>SUM('прил.2 '!V444:V447)</f>
        <v>12929</v>
      </c>
      <c r="W443" s="71">
        <f>SUM('прил.2 '!W444:W447)</f>
        <v>182469</v>
      </c>
      <c r="X443" s="71">
        <f>SUM('прил.2 '!X444:X447)</f>
        <v>24503</v>
      </c>
      <c r="Y443" s="213"/>
    </row>
    <row r="444" spans="1:25">
      <c r="A444" s="93">
        <v>82</v>
      </c>
      <c r="B444" s="30" t="s">
        <v>622</v>
      </c>
      <c r="C444" s="72">
        <f>D444+E444+F444+G444+H444+I444+K444+M444+O444+Q444+S444+U444+V444+W444+X444</f>
        <v>311749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72">
        <v>261527</v>
      </c>
      <c r="J444" s="8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  <c r="Q444" s="72">
        <v>0</v>
      </c>
      <c r="R444" s="72">
        <v>0</v>
      </c>
      <c r="S444" s="72">
        <v>0</v>
      </c>
      <c r="T444" s="72">
        <v>0</v>
      </c>
      <c r="U444" s="72">
        <v>0</v>
      </c>
      <c r="V444" s="72">
        <v>2953</v>
      </c>
      <c r="W444" s="72">
        <v>41673</v>
      </c>
      <c r="X444" s="72">
        <v>5596</v>
      </c>
      <c r="Y444" s="213"/>
    </row>
    <row r="445" spans="1:25">
      <c r="A445" s="93">
        <v>83</v>
      </c>
      <c r="B445" s="30" t="s">
        <v>625</v>
      </c>
      <c r="C445" s="72">
        <f>D445+E445+F445+G445+H445+I445+K445+M445+O445+Q445+S445+U445+V445+W445+X445</f>
        <v>544520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72">
        <v>456798</v>
      </c>
      <c r="J445" s="8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  <c r="Q445" s="72">
        <v>0</v>
      </c>
      <c r="R445" s="72">
        <v>0</v>
      </c>
      <c r="S445" s="72">
        <v>0</v>
      </c>
      <c r="T445" s="72">
        <v>0</v>
      </c>
      <c r="U445" s="72">
        <v>0</v>
      </c>
      <c r="V445" s="72">
        <v>5158</v>
      </c>
      <c r="W445" s="72">
        <v>72789</v>
      </c>
      <c r="X445" s="72">
        <v>9775</v>
      </c>
      <c r="Y445" s="213"/>
    </row>
    <row r="446" spans="1:25">
      <c r="A446" s="93">
        <v>84</v>
      </c>
      <c r="B446" s="30" t="s">
        <v>623</v>
      </c>
      <c r="C446" s="72">
        <f>D446+E446+F446+G446+H446+I446+K446+M446+O446+Q446+S446+U446+V446+W446+X446</f>
        <v>208544</v>
      </c>
      <c r="D446" s="72">
        <v>0</v>
      </c>
      <c r="E446" s="72">
        <v>0</v>
      </c>
      <c r="F446" s="72">
        <v>0</v>
      </c>
      <c r="G446" s="72">
        <v>0</v>
      </c>
      <c r="H446" s="72">
        <v>0</v>
      </c>
      <c r="I446" s="72">
        <v>174949</v>
      </c>
      <c r="J446" s="82">
        <v>0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  <c r="Q446" s="72">
        <v>0</v>
      </c>
      <c r="R446" s="72">
        <v>0</v>
      </c>
      <c r="S446" s="72">
        <v>0</v>
      </c>
      <c r="T446" s="72">
        <v>0</v>
      </c>
      <c r="U446" s="72">
        <v>0</v>
      </c>
      <c r="V446" s="72">
        <v>1975</v>
      </c>
      <c r="W446" s="72">
        <v>27877</v>
      </c>
      <c r="X446" s="72">
        <v>3743</v>
      </c>
      <c r="Y446" s="213"/>
    </row>
    <row r="447" spans="1:25">
      <c r="A447" s="93">
        <v>85</v>
      </c>
      <c r="B447" s="30" t="s">
        <v>624</v>
      </c>
      <c r="C447" s="72">
        <f>D447+E447+F447+G447+H447+I447+K447+M447+O447+Q447+S447+U447+V447+W447+X447</f>
        <v>300206</v>
      </c>
      <c r="D447" s="72">
        <v>0</v>
      </c>
      <c r="E447" s="72">
        <v>0</v>
      </c>
      <c r="F447" s="72">
        <v>0</v>
      </c>
      <c r="G447" s="72">
        <v>0</v>
      </c>
      <c r="H447" s="72">
        <v>0</v>
      </c>
      <c r="I447" s="72">
        <v>251844</v>
      </c>
      <c r="J447" s="82">
        <v>0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  <c r="Q447" s="72">
        <v>0</v>
      </c>
      <c r="R447" s="72">
        <v>0</v>
      </c>
      <c r="S447" s="72">
        <v>0</v>
      </c>
      <c r="T447" s="72">
        <v>0</v>
      </c>
      <c r="U447" s="72">
        <v>0</v>
      </c>
      <c r="V447" s="72">
        <v>2843</v>
      </c>
      <c r="W447" s="72">
        <v>40130</v>
      </c>
      <c r="X447" s="72">
        <v>5389</v>
      </c>
      <c r="Y447" s="213"/>
    </row>
    <row r="448" spans="1:25">
      <c r="A448" s="163" t="s">
        <v>340</v>
      </c>
      <c r="B448" s="156"/>
      <c r="C448" s="71">
        <f>SUM(C449:C455)</f>
        <v>6661800.5631650006</v>
      </c>
      <c r="D448" s="71">
        <f t="shared" ref="D448:X448" si="42">SUM(D449:D455)</f>
        <v>0</v>
      </c>
      <c r="E448" s="71">
        <f t="shared" si="42"/>
        <v>42620.717700000008</v>
      </c>
      <c r="F448" s="71">
        <f t="shared" si="42"/>
        <v>141121.31000000003</v>
      </c>
      <c r="G448" s="71">
        <f t="shared" si="42"/>
        <v>0</v>
      </c>
      <c r="H448" s="71">
        <f t="shared" si="42"/>
        <v>504540.54859999998</v>
      </c>
      <c r="I448" s="71">
        <f t="shared" si="42"/>
        <v>78206.128000000012</v>
      </c>
      <c r="J448" s="86">
        <f t="shared" si="42"/>
        <v>0</v>
      </c>
      <c r="K448" s="71">
        <f t="shared" si="42"/>
        <v>0</v>
      </c>
      <c r="L448" s="71">
        <f t="shared" si="42"/>
        <v>1163</v>
      </c>
      <c r="M448" s="71">
        <f t="shared" si="42"/>
        <v>3134651.9776000008</v>
      </c>
      <c r="N448" s="71">
        <f t="shared" si="42"/>
        <v>0</v>
      </c>
      <c r="O448" s="71">
        <f t="shared" si="42"/>
        <v>0</v>
      </c>
      <c r="P448" s="71">
        <f t="shared" si="42"/>
        <v>1514</v>
      </c>
      <c r="Q448" s="71">
        <f t="shared" si="42"/>
        <v>2424423.8876000005</v>
      </c>
      <c r="R448" s="71">
        <f t="shared" si="42"/>
        <v>227</v>
      </c>
      <c r="S448" s="71">
        <f t="shared" si="42"/>
        <v>124315.68599999999</v>
      </c>
      <c r="T448" s="71">
        <f t="shared" si="42"/>
        <v>0</v>
      </c>
      <c r="U448" s="71">
        <f t="shared" si="42"/>
        <v>0</v>
      </c>
      <c r="V448" s="71">
        <f t="shared" si="42"/>
        <v>18423.900000000001</v>
      </c>
      <c r="W448" s="71">
        <f t="shared" si="42"/>
        <v>193496.40766500001</v>
      </c>
      <c r="X448" s="71">
        <f t="shared" si="42"/>
        <v>0</v>
      </c>
      <c r="Y448" s="213"/>
    </row>
    <row r="449" spans="1:25">
      <c r="A449" s="93">
        <v>86</v>
      </c>
      <c r="B449" s="67" t="s">
        <v>629</v>
      </c>
      <c r="C449" s="72">
        <f t="shared" ref="C449:C455" si="43">D449+E449+F449+G449+H449+I449+K449+M449+O449+Q449+S449+U449+V449+W449+X449</f>
        <v>148855.95370100002</v>
      </c>
      <c r="D449" s="72">
        <v>0</v>
      </c>
      <c r="E449" s="72">
        <v>22189.467300000004</v>
      </c>
      <c r="F449" s="72">
        <v>0</v>
      </c>
      <c r="G449" s="72">
        <v>0</v>
      </c>
      <c r="H449" s="72">
        <v>42613.971400000002</v>
      </c>
      <c r="I449" s="72">
        <v>78206.128000000012</v>
      </c>
      <c r="J449" s="82">
        <v>0</v>
      </c>
      <c r="K449" s="72">
        <v>0</v>
      </c>
      <c r="L449" s="72">
        <v>0</v>
      </c>
      <c r="M449" s="72">
        <v>0</v>
      </c>
      <c r="N449" s="72">
        <v>0</v>
      </c>
      <c r="O449" s="72">
        <v>0</v>
      </c>
      <c r="P449" s="72">
        <v>0</v>
      </c>
      <c r="Q449" s="72">
        <v>0</v>
      </c>
      <c r="R449" s="72">
        <v>0</v>
      </c>
      <c r="S449" s="72">
        <v>0</v>
      </c>
      <c r="T449" s="72">
        <v>0</v>
      </c>
      <c r="U449" s="72">
        <v>0</v>
      </c>
      <c r="V449" s="72">
        <v>1556.1000000000001</v>
      </c>
      <c r="W449" s="72">
        <v>4290.2870010000006</v>
      </c>
      <c r="X449" s="72">
        <v>0</v>
      </c>
      <c r="Y449" s="213"/>
    </row>
    <row r="450" spans="1:25">
      <c r="A450" s="93">
        <v>87</v>
      </c>
      <c r="B450" s="67" t="s">
        <v>631</v>
      </c>
      <c r="C450" s="72">
        <f t="shared" si="43"/>
        <v>145354.94930000004</v>
      </c>
      <c r="D450" s="72">
        <v>0</v>
      </c>
      <c r="E450" s="72">
        <v>0</v>
      </c>
      <c r="F450" s="72">
        <v>141121.31000000003</v>
      </c>
      <c r="G450" s="72">
        <v>0</v>
      </c>
      <c r="H450" s="72">
        <v>0</v>
      </c>
      <c r="I450" s="72">
        <v>0</v>
      </c>
      <c r="J450" s="82">
        <v>0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  <c r="Q450" s="72">
        <v>0</v>
      </c>
      <c r="R450" s="72">
        <v>0</v>
      </c>
      <c r="S450" s="72">
        <v>0</v>
      </c>
      <c r="T450" s="72">
        <v>0</v>
      </c>
      <c r="U450" s="72">
        <v>0</v>
      </c>
      <c r="V450" s="72">
        <v>0</v>
      </c>
      <c r="W450" s="72">
        <v>4233.6393000000007</v>
      </c>
      <c r="X450" s="72">
        <v>0</v>
      </c>
      <c r="Y450" s="213"/>
    </row>
    <row r="451" spans="1:25">
      <c r="A451" s="93">
        <v>88</v>
      </c>
      <c r="B451" s="67" t="s">
        <v>110</v>
      </c>
      <c r="C451" s="72">
        <f t="shared" si="43"/>
        <v>21044.187912000001</v>
      </c>
      <c r="D451" s="72">
        <v>0</v>
      </c>
      <c r="E451" s="72">
        <v>20431.250400000001</v>
      </c>
      <c r="F451" s="72">
        <v>0</v>
      </c>
      <c r="G451" s="72">
        <v>0</v>
      </c>
      <c r="H451" s="72">
        <v>0</v>
      </c>
      <c r="I451" s="72">
        <v>0</v>
      </c>
      <c r="J451" s="82">
        <v>0</v>
      </c>
      <c r="K451" s="72">
        <v>0</v>
      </c>
      <c r="L451" s="72">
        <v>0</v>
      </c>
      <c r="M451" s="72">
        <v>0</v>
      </c>
      <c r="N451" s="72">
        <v>0</v>
      </c>
      <c r="O451" s="72">
        <v>0</v>
      </c>
      <c r="P451" s="72">
        <v>0</v>
      </c>
      <c r="Q451" s="72">
        <v>0</v>
      </c>
      <c r="R451" s="72">
        <v>0</v>
      </c>
      <c r="S451" s="72">
        <v>0</v>
      </c>
      <c r="T451" s="72">
        <v>0</v>
      </c>
      <c r="U451" s="72">
        <v>0</v>
      </c>
      <c r="V451" s="72">
        <v>0</v>
      </c>
      <c r="W451" s="72">
        <v>612.93751199999997</v>
      </c>
      <c r="X451" s="72">
        <v>0</v>
      </c>
      <c r="Y451" s="213"/>
    </row>
    <row r="452" spans="1:25" ht="25.5">
      <c r="A452" s="93">
        <v>89</v>
      </c>
      <c r="B452" s="30" t="s">
        <v>1010</v>
      </c>
      <c r="C452" s="72">
        <f t="shared" si="43"/>
        <v>1110357.6247740001</v>
      </c>
      <c r="D452" s="72">
        <v>0</v>
      </c>
      <c r="E452" s="72">
        <v>0</v>
      </c>
      <c r="F452" s="72">
        <v>0</v>
      </c>
      <c r="G452" s="72">
        <v>0</v>
      </c>
      <c r="H452" s="72">
        <v>80816.201399999991</v>
      </c>
      <c r="I452" s="72">
        <v>0</v>
      </c>
      <c r="J452" s="82">
        <v>0</v>
      </c>
      <c r="K452" s="72">
        <v>0</v>
      </c>
      <c r="L452" s="72">
        <v>219</v>
      </c>
      <c r="M452" s="72">
        <v>548421.93119999999</v>
      </c>
      <c r="N452" s="72">
        <v>0</v>
      </c>
      <c r="O452" s="72">
        <v>0</v>
      </c>
      <c r="P452" s="72">
        <v>331</v>
      </c>
      <c r="Q452" s="72">
        <v>424164.22620000003</v>
      </c>
      <c r="R452" s="72">
        <v>50</v>
      </c>
      <c r="S452" s="72">
        <v>21749.606999999996</v>
      </c>
      <c r="T452" s="72">
        <v>0</v>
      </c>
      <c r="U452" s="72">
        <v>0</v>
      </c>
      <c r="V452" s="72">
        <v>2951.1</v>
      </c>
      <c r="W452" s="72">
        <v>32254.558974000003</v>
      </c>
      <c r="X452" s="72">
        <v>0</v>
      </c>
      <c r="Y452" s="213"/>
    </row>
    <row r="453" spans="1:25">
      <c r="A453" s="93">
        <v>90</v>
      </c>
      <c r="B453" s="30" t="s">
        <v>634</v>
      </c>
      <c r="C453" s="72">
        <f t="shared" si="43"/>
        <v>2351086.6083579999</v>
      </c>
      <c r="D453" s="72">
        <v>0</v>
      </c>
      <c r="E453" s="72">
        <v>0</v>
      </c>
      <c r="F453" s="72">
        <v>0</v>
      </c>
      <c r="G453" s="72">
        <v>0</v>
      </c>
      <c r="H453" s="72">
        <v>171121.3438</v>
      </c>
      <c r="I453" s="72">
        <v>0</v>
      </c>
      <c r="J453" s="82">
        <v>0</v>
      </c>
      <c r="K453" s="72">
        <v>0</v>
      </c>
      <c r="L453" s="72">
        <v>420</v>
      </c>
      <c r="M453" s="72">
        <v>1161236.1904000002</v>
      </c>
      <c r="N453" s="72">
        <v>0</v>
      </c>
      <c r="O453" s="72">
        <v>0</v>
      </c>
      <c r="P453" s="72">
        <v>459</v>
      </c>
      <c r="Q453" s="72">
        <v>898131.20540000009</v>
      </c>
      <c r="R453" s="72">
        <v>69</v>
      </c>
      <c r="S453" s="72">
        <v>46052.918999999994</v>
      </c>
      <c r="T453" s="72">
        <v>0</v>
      </c>
      <c r="U453" s="72">
        <v>0</v>
      </c>
      <c r="V453" s="72">
        <v>6248.7</v>
      </c>
      <c r="W453" s="72">
        <v>68296.249757999991</v>
      </c>
      <c r="X453" s="72">
        <v>0</v>
      </c>
      <c r="Y453" s="213"/>
    </row>
    <row r="454" spans="1:25">
      <c r="A454" s="93">
        <v>91</v>
      </c>
      <c r="B454" s="24" t="s">
        <v>640</v>
      </c>
      <c r="C454" s="72">
        <f t="shared" si="43"/>
        <v>1442550.6195600003</v>
      </c>
      <c r="D454" s="72">
        <v>0</v>
      </c>
      <c r="E454" s="72">
        <v>0</v>
      </c>
      <c r="F454" s="72">
        <v>0</v>
      </c>
      <c r="G454" s="72">
        <v>0</v>
      </c>
      <c r="H454" s="72">
        <v>104994.516</v>
      </c>
      <c r="I454" s="72">
        <v>0</v>
      </c>
      <c r="J454" s="82">
        <v>0</v>
      </c>
      <c r="K454" s="72">
        <v>0</v>
      </c>
      <c r="L454" s="72">
        <v>262</v>
      </c>
      <c r="M454" s="72">
        <v>712496.92800000007</v>
      </c>
      <c r="N454" s="72">
        <v>0</v>
      </c>
      <c r="O454" s="72">
        <v>0</v>
      </c>
      <c r="P454" s="72">
        <v>362</v>
      </c>
      <c r="Q454" s="72">
        <v>551064.22800000012</v>
      </c>
      <c r="R454" s="72">
        <v>54</v>
      </c>
      <c r="S454" s="72">
        <v>28256.579999999998</v>
      </c>
      <c r="T454" s="72">
        <v>0</v>
      </c>
      <c r="U454" s="72">
        <v>0</v>
      </c>
      <c r="V454" s="72">
        <v>3834</v>
      </c>
      <c r="W454" s="72">
        <v>41904.367560000006</v>
      </c>
      <c r="X454" s="72">
        <v>0</v>
      </c>
      <c r="Y454" s="213"/>
    </row>
    <row r="455" spans="1:25">
      <c r="A455" s="93">
        <v>92</v>
      </c>
      <c r="B455" s="24" t="s">
        <v>641</v>
      </c>
      <c r="C455" s="72">
        <f t="shared" si="43"/>
        <v>1442550.6195600003</v>
      </c>
      <c r="D455" s="72">
        <v>0</v>
      </c>
      <c r="E455" s="72">
        <v>0</v>
      </c>
      <c r="F455" s="72">
        <v>0</v>
      </c>
      <c r="G455" s="72">
        <v>0</v>
      </c>
      <c r="H455" s="72">
        <v>104994.516</v>
      </c>
      <c r="I455" s="72">
        <v>0</v>
      </c>
      <c r="J455" s="82">
        <v>0</v>
      </c>
      <c r="K455" s="72">
        <v>0</v>
      </c>
      <c r="L455" s="72">
        <v>262</v>
      </c>
      <c r="M455" s="72">
        <v>712496.92800000007</v>
      </c>
      <c r="N455" s="72">
        <v>0</v>
      </c>
      <c r="O455" s="72">
        <v>0</v>
      </c>
      <c r="P455" s="72">
        <v>362</v>
      </c>
      <c r="Q455" s="72">
        <v>551064.22800000012</v>
      </c>
      <c r="R455" s="72">
        <v>54</v>
      </c>
      <c r="S455" s="72">
        <v>28256.579999999998</v>
      </c>
      <c r="T455" s="72">
        <v>0</v>
      </c>
      <c r="U455" s="72">
        <v>0</v>
      </c>
      <c r="V455" s="72">
        <v>3834</v>
      </c>
      <c r="W455" s="72">
        <v>41904.367560000006</v>
      </c>
      <c r="X455" s="72">
        <v>0</v>
      </c>
      <c r="Y455" s="213"/>
    </row>
    <row r="456" spans="1:25">
      <c r="A456" s="163" t="s">
        <v>341</v>
      </c>
      <c r="B456" s="156"/>
      <c r="C456" s="71">
        <f t="shared" ref="C456:X456" si="44">SUM(C457:C458)</f>
        <v>1542250.7754163202</v>
      </c>
      <c r="D456" s="71">
        <f t="shared" si="44"/>
        <v>0</v>
      </c>
      <c r="E456" s="71">
        <f t="shared" si="44"/>
        <v>0</v>
      </c>
      <c r="F456" s="71">
        <f t="shared" si="44"/>
        <v>0</v>
      </c>
      <c r="G456" s="71">
        <f t="shared" si="44"/>
        <v>0</v>
      </c>
      <c r="H456" s="71">
        <f t="shared" si="44"/>
        <v>0</v>
      </c>
      <c r="I456" s="71">
        <f t="shared" si="44"/>
        <v>0</v>
      </c>
      <c r="J456" s="86">
        <f t="shared" si="44"/>
        <v>0</v>
      </c>
      <c r="K456" s="71">
        <f t="shared" si="44"/>
        <v>0</v>
      </c>
      <c r="L456" s="71">
        <f t="shared" si="44"/>
        <v>759.6</v>
      </c>
      <c r="M456" s="71">
        <f t="shared" si="44"/>
        <v>1270452.2688000002</v>
      </c>
      <c r="N456" s="71">
        <f t="shared" si="44"/>
        <v>0</v>
      </c>
      <c r="O456" s="71">
        <f t="shared" si="44"/>
        <v>0</v>
      </c>
      <c r="P456" s="71">
        <f t="shared" si="44"/>
        <v>759.6</v>
      </c>
      <c r="Q456" s="71">
        <f t="shared" si="44"/>
        <v>189900</v>
      </c>
      <c r="R456" s="71">
        <f t="shared" si="44"/>
        <v>0</v>
      </c>
      <c r="S456" s="71">
        <f t="shared" si="44"/>
        <v>0</v>
      </c>
      <c r="T456" s="71">
        <f t="shared" si="44"/>
        <v>0</v>
      </c>
      <c r="U456" s="71">
        <f t="shared" si="44"/>
        <v>0</v>
      </c>
      <c r="V456" s="71">
        <f t="shared" si="44"/>
        <v>6836.4000000000005</v>
      </c>
      <c r="W456" s="71">
        <f t="shared" si="44"/>
        <v>43810.568064000006</v>
      </c>
      <c r="X456" s="71">
        <f t="shared" si="44"/>
        <v>31251.538552320009</v>
      </c>
      <c r="Y456" s="213"/>
    </row>
    <row r="457" spans="1:25">
      <c r="A457" s="93">
        <v>93</v>
      </c>
      <c r="B457" s="172" t="s">
        <v>643</v>
      </c>
      <c r="C457" s="72">
        <f>D457+E457+F457+G457+H457+I457+K457+M457+O457+Q457+S457+U457+V457+W457+X457</f>
        <v>795489.53897856013</v>
      </c>
      <c r="D457" s="72">
        <v>0</v>
      </c>
      <c r="E457" s="72">
        <v>0</v>
      </c>
      <c r="F457" s="72">
        <v>0</v>
      </c>
      <c r="G457" s="72">
        <v>0</v>
      </c>
      <c r="H457" s="72">
        <v>0</v>
      </c>
      <c r="I457" s="72">
        <v>0</v>
      </c>
      <c r="J457" s="82">
        <v>0</v>
      </c>
      <c r="K457" s="72">
        <v>0</v>
      </c>
      <c r="L457" s="72">
        <v>391.8</v>
      </c>
      <c r="M457" s="72">
        <v>655296.47040000011</v>
      </c>
      <c r="N457" s="72">
        <v>0</v>
      </c>
      <c r="O457" s="72">
        <v>0</v>
      </c>
      <c r="P457" s="72">
        <v>391.8</v>
      </c>
      <c r="Q457" s="72">
        <v>97950</v>
      </c>
      <c r="R457" s="72">
        <v>0</v>
      </c>
      <c r="S457" s="72">
        <v>0</v>
      </c>
      <c r="T457" s="72">
        <v>0</v>
      </c>
      <c r="U457" s="72">
        <v>0</v>
      </c>
      <c r="V457" s="72">
        <v>3526.2000000000003</v>
      </c>
      <c r="W457" s="72">
        <v>22597.394112000002</v>
      </c>
      <c r="X457" s="72">
        <v>16119.474466560005</v>
      </c>
      <c r="Y457" s="213"/>
    </row>
    <row r="458" spans="1:25">
      <c r="A458" s="93">
        <v>94</v>
      </c>
      <c r="B458" s="172" t="s">
        <v>644</v>
      </c>
      <c r="C458" s="72">
        <f>D458+E458+F458+G458+H458+I458+K458+M458+O458+Q458+S458+U458+V458+W458+X458</f>
        <v>746761.23643776006</v>
      </c>
      <c r="D458" s="72">
        <v>0</v>
      </c>
      <c r="E458" s="72">
        <v>0</v>
      </c>
      <c r="F458" s="72">
        <v>0</v>
      </c>
      <c r="G458" s="72">
        <v>0</v>
      </c>
      <c r="H458" s="72">
        <v>0</v>
      </c>
      <c r="I458" s="72">
        <v>0</v>
      </c>
      <c r="J458" s="82">
        <v>0</v>
      </c>
      <c r="K458" s="72">
        <v>0</v>
      </c>
      <c r="L458" s="72">
        <v>367.8</v>
      </c>
      <c r="M458" s="72">
        <v>615155.79840000009</v>
      </c>
      <c r="N458" s="72">
        <v>0</v>
      </c>
      <c r="O458" s="72">
        <v>0</v>
      </c>
      <c r="P458" s="72">
        <v>367.8</v>
      </c>
      <c r="Q458" s="72">
        <v>91950</v>
      </c>
      <c r="R458" s="72">
        <v>0</v>
      </c>
      <c r="S458" s="72">
        <v>0</v>
      </c>
      <c r="T458" s="72">
        <v>0</v>
      </c>
      <c r="U458" s="72">
        <v>0</v>
      </c>
      <c r="V458" s="72">
        <v>3310.2000000000003</v>
      </c>
      <c r="W458" s="72">
        <v>21213.173952000001</v>
      </c>
      <c r="X458" s="72">
        <v>15132.064085760003</v>
      </c>
      <c r="Y458" s="213"/>
    </row>
    <row r="459" spans="1:25">
      <c r="A459" s="163" t="s">
        <v>342</v>
      </c>
      <c r="B459" s="172"/>
      <c r="C459" s="71">
        <f>SUM('прил.2 '!C460:C463)</f>
        <v>3427391.6665000003</v>
      </c>
      <c r="D459" s="71">
        <f>SUM('прил.2 '!D460:D463)</f>
        <v>0</v>
      </c>
      <c r="E459" s="71">
        <f>SUM('прил.2 '!E460:E463)</f>
        <v>180616.83000000002</v>
      </c>
      <c r="F459" s="71">
        <f>SUM('прил.2 '!F460:F463)</f>
        <v>0</v>
      </c>
      <c r="G459" s="71">
        <f>SUM('прил.2 '!G460:G463)</f>
        <v>0</v>
      </c>
      <c r="H459" s="71">
        <f>SUM('прил.2 '!H460:H463)</f>
        <v>0</v>
      </c>
      <c r="I459" s="71">
        <f>SUM('прил.2 '!I460:I463)</f>
        <v>636578.72</v>
      </c>
      <c r="J459" s="86">
        <f>SUM('прил.2 '!J460:J463)</f>
        <v>0</v>
      </c>
      <c r="K459" s="71">
        <f>SUM('прил.2 '!K460:K463)</f>
        <v>0</v>
      </c>
      <c r="L459" s="71">
        <f>SUM('прил.2 '!L460:L463)</f>
        <v>0</v>
      </c>
      <c r="M459" s="71">
        <f>SUM('прил.2 '!M460:M463)</f>
        <v>0</v>
      </c>
      <c r="N459" s="71">
        <f>SUM('прил.2 '!N460:N463)</f>
        <v>0</v>
      </c>
      <c r="O459" s="71">
        <f>SUM('прил.2 '!O460:O463)</f>
        <v>0</v>
      </c>
      <c r="P459" s="71">
        <f>SUM('прил.2 '!P460:P463)</f>
        <v>2120</v>
      </c>
      <c r="Q459" s="71">
        <f>SUM('прил.2 '!Q460:Q463)</f>
        <v>2492000</v>
      </c>
      <c r="R459" s="71">
        <f>SUM('прил.2 '!R460:R463)</f>
        <v>0</v>
      </c>
      <c r="S459" s="71">
        <f>SUM('прил.2 '!S460:S463)</f>
        <v>0</v>
      </c>
      <c r="T459" s="71">
        <f>SUM('прил.2 '!T460:T463)</f>
        <v>0</v>
      </c>
      <c r="U459" s="71">
        <f>SUM('прил.2 '!U460:U463)</f>
        <v>0</v>
      </c>
      <c r="V459" s="71">
        <f>SUM('прил.2 '!V460:V463)</f>
        <v>18920.25</v>
      </c>
      <c r="W459" s="71">
        <f>SUM('прил.2 '!W460:W463)</f>
        <v>99275.866500000004</v>
      </c>
      <c r="X459" s="71">
        <f>SUM('прил.2 '!X460:X463)</f>
        <v>0</v>
      </c>
      <c r="Y459" s="213"/>
    </row>
    <row r="460" spans="1:25" ht="25.5">
      <c r="A460" s="93">
        <v>95</v>
      </c>
      <c r="B460" s="30" t="s">
        <v>1011</v>
      </c>
      <c r="C460" s="72">
        <f>D460+E460+F460+G460+H460+I460+K460+M460+O460+Q460+S460+U460+V460+W460+X460</f>
        <v>641690</v>
      </c>
      <c r="D460" s="72">
        <v>0</v>
      </c>
      <c r="E460" s="72">
        <v>0</v>
      </c>
      <c r="F460" s="72">
        <v>0</v>
      </c>
      <c r="G460" s="72">
        <v>0</v>
      </c>
      <c r="H460" s="72">
        <v>0</v>
      </c>
      <c r="I460" s="72">
        <v>0</v>
      </c>
      <c r="J460" s="82">
        <v>0</v>
      </c>
      <c r="K460" s="72">
        <v>0</v>
      </c>
      <c r="L460" s="72">
        <v>0</v>
      </c>
      <c r="M460" s="72">
        <v>0</v>
      </c>
      <c r="N460" s="72">
        <v>0</v>
      </c>
      <c r="O460" s="72">
        <v>0</v>
      </c>
      <c r="P460" s="72">
        <v>530</v>
      </c>
      <c r="Q460" s="72">
        <v>623000</v>
      </c>
      <c r="R460" s="72">
        <v>0</v>
      </c>
      <c r="S460" s="72">
        <v>0</v>
      </c>
      <c r="T460" s="72">
        <v>0</v>
      </c>
      <c r="U460" s="72">
        <v>0</v>
      </c>
      <c r="V460" s="72">
        <v>0</v>
      </c>
      <c r="W460" s="72">
        <v>18690</v>
      </c>
      <c r="X460" s="72">
        <v>0</v>
      </c>
      <c r="Y460" s="213"/>
    </row>
    <row r="461" spans="1:25" ht="25.5">
      <c r="A461" s="93">
        <v>96</v>
      </c>
      <c r="B461" s="30" t="s">
        <v>1012</v>
      </c>
      <c r="C461" s="72">
        <f>D461+E461+F461+G461+H461+I461+K461+M461+O461+Q461+S461+U461+V461+W461+X461</f>
        <v>1074058.5871000001</v>
      </c>
      <c r="D461" s="72">
        <v>0</v>
      </c>
      <c r="E461" s="72">
        <v>91387.61</v>
      </c>
      <c r="F461" s="72">
        <v>0</v>
      </c>
      <c r="G461" s="72">
        <v>0</v>
      </c>
      <c r="H461" s="72">
        <v>0</v>
      </c>
      <c r="I461" s="72">
        <v>322092.96000000002</v>
      </c>
      <c r="J461" s="82">
        <v>0</v>
      </c>
      <c r="K461" s="72">
        <v>0</v>
      </c>
      <c r="L461" s="72">
        <v>0</v>
      </c>
      <c r="M461" s="72">
        <v>0</v>
      </c>
      <c r="N461" s="72">
        <v>0</v>
      </c>
      <c r="O461" s="72">
        <v>0</v>
      </c>
      <c r="P461" s="72">
        <v>530</v>
      </c>
      <c r="Q461" s="72">
        <v>623000</v>
      </c>
      <c r="R461" s="72">
        <v>0</v>
      </c>
      <c r="S461" s="72">
        <v>0</v>
      </c>
      <c r="T461" s="72">
        <v>0</v>
      </c>
      <c r="U461" s="72">
        <v>0</v>
      </c>
      <c r="V461" s="72">
        <v>6483.5999999999995</v>
      </c>
      <c r="W461" s="72">
        <v>31094.417100000002</v>
      </c>
      <c r="X461" s="72">
        <v>0</v>
      </c>
      <c r="Y461" s="213"/>
    </row>
    <row r="462" spans="1:25" ht="25.5">
      <c r="A462" s="93">
        <v>97</v>
      </c>
      <c r="B462" s="30" t="s">
        <v>1013</v>
      </c>
      <c r="C462" s="72">
        <f>D462+E462+F462+G462+H462+I462+K462+M462+O462+Q462+S462+U462+V462+W462+X462</f>
        <v>647243.44999999995</v>
      </c>
      <c r="D462" s="72">
        <v>0</v>
      </c>
      <c r="E462" s="72">
        <v>0</v>
      </c>
      <c r="F462" s="72">
        <v>0</v>
      </c>
      <c r="G462" s="72">
        <v>0</v>
      </c>
      <c r="H462" s="72">
        <v>0</v>
      </c>
      <c r="I462" s="72">
        <v>0</v>
      </c>
      <c r="J462" s="82">
        <v>0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  <c r="P462" s="72">
        <v>530</v>
      </c>
      <c r="Q462" s="72">
        <v>623000</v>
      </c>
      <c r="R462" s="72">
        <v>0</v>
      </c>
      <c r="S462" s="72">
        <v>0</v>
      </c>
      <c r="T462" s="72">
        <v>0</v>
      </c>
      <c r="U462" s="72">
        <v>0</v>
      </c>
      <c r="V462" s="72">
        <v>5553.45</v>
      </c>
      <c r="W462" s="72">
        <v>18690</v>
      </c>
      <c r="X462" s="72">
        <v>0</v>
      </c>
      <c r="Y462" s="213"/>
    </row>
    <row r="463" spans="1:25" ht="25.5">
      <c r="A463" s="93">
        <v>98</v>
      </c>
      <c r="B463" s="30" t="s">
        <v>1014</v>
      </c>
      <c r="C463" s="72">
        <f>D463+E463+F463+G463+H463+I463+K463+M463+O463+Q463+S463+U463+V463+W463+X463</f>
        <v>1064399.6294</v>
      </c>
      <c r="D463" s="72">
        <v>0</v>
      </c>
      <c r="E463" s="72">
        <v>89229.22</v>
      </c>
      <c r="F463" s="72">
        <v>0</v>
      </c>
      <c r="G463" s="72">
        <v>0</v>
      </c>
      <c r="H463" s="72">
        <v>0</v>
      </c>
      <c r="I463" s="72">
        <v>314485.76000000001</v>
      </c>
      <c r="J463" s="82">
        <v>0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530</v>
      </c>
      <c r="Q463" s="72">
        <v>623000</v>
      </c>
      <c r="R463" s="72">
        <v>0</v>
      </c>
      <c r="S463" s="72">
        <v>0</v>
      </c>
      <c r="T463" s="72">
        <v>0</v>
      </c>
      <c r="U463" s="72">
        <v>0</v>
      </c>
      <c r="V463" s="72">
        <v>6883.2</v>
      </c>
      <c r="W463" s="72">
        <v>30801.449399999998</v>
      </c>
      <c r="X463" s="72">
        <v>0</v>
      </c>
      <c r="Y463" s="213"/>
    </row>
    <row r="464" spans="1:25">
      <c r="A464" s="155" t="s">
        <v>343</v>
      </c>
      <c r="B464" s="172"/>
      <c r="C464" s="71">
        <f>SUM(C465:C483)</f>
        <v>20784655.778050341</v>
      </c>
      <c r="D464" s="71">
        <f t="shared" ref="D464:X464" si="45">SUM(D465:D483)</f>
        <v>0</v>
      </c>
      <c r="E464" s="71">
        <f t="shared" si="45"/>
        <v>0</v>
      </c>
      <c r="F464" s="71">
        <f t="shared" si="45"/>
        <v>0</v>
      </c>
      <c r="G464" s="71">
        <f t="shared" si="45"/>
        <v>0</v>
      </c>
      <c r="H464" s="71">
        <f t="shared" si="45"/>
        <v>2589208.9922405002</v>
      </c>
      <c r="I464" s="71">
        <f t="shared" si="45"/>
        <v>1288878.9427071998</v>
      </c>
      <c r="J464" s="86">
        <f t="shared" si="45"/>
        <v>0</v>
      </c>
      <c r="K464" s="71">
        <f t="shared" si="45"/>
        <v>0</v>
      </c>
      <c r="L464" s="71">
        <f t="shared" si="45"/>
        <v>4866</v>
      </c>
      <c r="M464" s="71">
        <f t="shared" si="45"/>
        <v>12932514.974609504</v>
      </c>
      <c r="N464" s="71">
        <f t="shared" si="45"/>
        <v>0</v>
      </c>
      <c r="O464" s="71">
        <f t="shared" si="45"/>
        <v>0</v>
      </c>
      <c r="P464" s="71">
        <f t="shared" si="45"/>
        <v>3451</v>
      </c>
      <c r="Q464" s="71">
        <f t="shared" si="45"/>
        <v>2633568.6214494002</v>
      </c>
      <c r="R464" s="71">
        <f t="shared" si="45"/>
        <v>0</v>
      </c>
      <c r="S464" s="71">
        <f t="shared" si="45"/>
        <v>0</v>
      </c>
      <c r="T464" s="71">
        <f t="shared" si="45"/>
        <v>0</v>
      </c>
      <c r="U464" s="71">
        <f t="shared" si="45"/>
        <v>0</v>
      </c>
      <c r="V464" s="71">
        <f t="shared" si="45"/>
        <v>88248.070349999995</v>
      </c>
      <c r="W464" s="71">
        <f t="shared" si="45"/>
        <v>730877.14593019802</v>
      </c>
      <c r="X464" s="71">
        <f t="shared" si="45"/>
        <v>521359.03076354135</v>
      </c>
      <c r="Y464" s="213"/>
    </row>
    <row r="465" spans="1:25">
      <c r="A465" s="93">
        <v>99</v>
      </c>
      <c r="B465" s="30" t="s">
        <v>651</v>
      </c>
      <c r="C465" s="72">
        <f t="shared" ref="C465:C483" si="46">D465+E465+F465+G465+H465+I465+K465+M465+O465+Q465+S465+U465+V465+W465+X465</f>
        <v>418461.14</v>
      </c>
      <c r="D465" s="72">
        <v>0</v>
      </c>
      <c r="E465" s="72">
        <v>0</v>
      </c>
      <c r="F465" s="72">
        <v>0</v>
      </c>
      <c r="G465" s="72">
        <v>0</v>
      </c>
      <c r="H465" s="72">
        <v>60000</v>
      </c>
      <c r="I465" s="72">
        <v>0</v>
      </c>
      <c r="J465" s="82">
        <v>0</v>
      </c>
      <c r="K465" s="72">
        <v>0</v>
      </c>
      <c r="L465" s="72">
        <v>0</v>
      </c>
      <c r="M465" s="72">
        <v>0</v>
      </c>
      <c r="N465" s="72">
        <v>0</v>
      </c>
      <c r="O465" s="72">
        <v>0</v>
      </c>
      <c r="P465" s="72">
        <v>255</v>
      </c>
      <c r="Q465" s="72">
        <v>330700</v>
      </c>
      <c r="R465" s="72">
        <v>0</v>
      </c>
      <c r="S465" s="72">
        <v>0</v>
      </c>
      <c r="T465" s="72">
        <v>0</v>
      </c>
      <c r="U465" s="72">
        <v>0</v>
      </c>
      <c r="V465" s="72">
        <v>0</v>
      </c>
      <c r="W465" s="72">
        <v>16203</v>
      </c>
      <c r="X465" s="72">
        <v>11558.140000000001</v>
      </c>
      <c r="Y465" s="213"/>
    </row>
    <row r="466" spans="1:25">
      <c r="A466" s="93">
        <v>100</v>
      </c>
      <c r="B466" s="30" t="s">
        <v>652</v>
      </c>
      <c r="C466" s="72">
        <f t="shared" si="46"/>
        <v>471746.79000000004</v>
      </c>
      <c r="D466" s="72">
        <v>0</v>
      </c>
      <c r="E466" s="72">
        <v>0</v>
      </c>
      <c r="F466" s="72">
        <v>0</v>
      </c>
      <c r="G466" s="72">
        <v>0</v>
      </c>
      <c r="H466" s="72">
        <v>160000</v>
      </c>
      <c r="I466" s="72">
        <v>170000</v>
      </c>
      <c r="J466" s="8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  <c r="Q466" s="72">
        <v>0</v>
      </c>
      <c r="R466" s="72">
        <v>0</v>
      </c>
      <c r="S466" s="72">
        <v>0</v>
      </c>
      <c r="T466" s="72">
        <v>0</v>
      </c>
      <c r="U466" s="72">
        <v>0</v>
      </c>
      <c r="V466" s="72">
        <v>5588.19</v>
      </c>
      <c r="W466" s="72">
        <v>79470</v>
      </c>
      <c r="X466" s="72">
        <v>56688.600000000006</v>
      </c>
      <c r="Y466" s="213"/>
    </row>
    <row r="467" spans="1:25">
      <c r="A467" s="93">
        <v>101</v>
      </c>
      <c r="B467" s="30" t="s">
        <v>650</v>
      </c>
      <c r="C467" s="72">
        <f t="shared" si="46"/>
        <v>420560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72">
        <v>400000</v>
      </c>
      <c r="J467" s="8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  <c r="Q467" s="72">
        <v>0</v>
      </c>
      <c r="R467" s="72">
        <v>0</v>
      </c>
      <c r="S467" s="72">
        <v>0</v>
      </c>
      <c r="T467" s="72">
        <v>0</v>
      </c>
      <c r="U467" s="72">
        <v>0</v>
      </c>
      <c r="V467" s="72">
        <v>0</v>
      </c>
      <c r="W467" s="72">
        <v>12000</v>
      </c>
      <c r="X467" s="72">
        <v>8560.0000000000018</v>
      </c>
      <c r="Y467" s="213"/>
    </row>
    <row r="468" spans="1:25">
      <c r="A468" s="93">
        <v>102</v>
      </c>
      <c r="B468" s="30" t="s">
        <v>653</v>
      </c>
      <c r="C468" s="72">
        <f t="shared" si="46"/>
        <v>2478000.5099999998</v>
      </c>
      <c r="D468" s="72">
        <v>0</v>
      </c>
      <c r="E468" s="72">
        <v>0</v>
      </c>
      <c r="F468" s="72">
        <v>0</v>
      </c>
      <c r="G468" s="72">
        <v>0</v>
      </c>
      <c r="H468" s="72">
        <v>340000</v>
      </c>
      <c r="I468" s="72">
        <v>0</v>
      </c>
      <c r="J468" s="82">
        <v>0</v>
      </c>
      <c r="K468" s="72">
        <v>0</v>
      </c>
      <c r="L468" s="72">
        <v>800</v>
      </c>
      <c r="M468" s="72">
        <v>1300000</v>
      </c>
      <c r="N468" s="72">
        <v>0</v>
      </c>
      <c r="O468" s="72">
        <v>0</v>
      </c>
      <c r="P468" s="72">
        <v>1406</v>
      </c>
      <c r="Q468" s="72">
        <v>600000</v>
      </c>
      <c r="R468" s="72">
        <v>0</v>
      </c>
      <c r="S468" s="72">
        <v>0</v>
      </c>
      <c r="T468" s="72">
        <v>0</v>
      </c>
      <c r="U468" s="72">
        <v>0</v>
      </c>
      <c r="V468" s="72">
        <v>20064.509999999998</v>
      </c>
      <c r="W468" s="72">
        <v>127200</v>
      </c>
      <c r="X468" s="72">
        <v>90736.000000000015</v>
      </c>
      <c r="Y468" s="213"/>
    </row>
    <row r="469" spans="1:25">
      <c r="A469" s="93">
        <v>103</v>
      </c>
      <c r="B469" s="30" t="s">
        <v>119</v>
      </c>
      <c r="C469" s="72">
        <f t="shared" si="46"/>
        <v>169532</v>
      </c>
      <c r="D469" s="73">
        <v>0</v>
      </c>
      <c r="E469" s="73">
        <v>0</v>
      </c>
      <c r="F469" s="73">
        <v>0</v>
      </c>
      <c r="G469" s="73">
        <v>0</v>
      </c>
      <c r="H469" s="73">
        <v>150000</v>
      </c>
      <c r="I469" s="73">
        <v>0</v>
      </c>
      <c r="J469" s="85">
        <v>0</v>
      </c>
      <c r="K469" s="73">
        <v>0</v>
      </c>
      <c r="L469" s="73">
        <v>0</v>
      </c>
      <c r="M469" s="73">
        <v>0</v>
      </c>
      <c r="N469" s="73">
        <v>0</v>
      </c>
      <c r="O469" s="73">
        <v>0</v>
      </c>
      <c r="P469" s="73">
        <v>0</v>
      </c>
      <c r="Q469" s="73">
        <v>0</v>
      </c>
      <c r="R469" s="73">
        <v>0</v>
      </c>
      <c r="S469" s="73">
        <v>0</v>
      </c>
      <c r="T469" s="73">
        <v>0</v>
      </c>
      <c r="U469" s="73">
        <v>0</v>
      </c>
      <c r="V469" s="73">
        <v>0</v>
      </c>
      <c r="W469" s="73">
        <v>11400</v>
      </c>
      <c r="X469" s="73">
        <v>8132.0000000000009</v>
      </c>
      <c r="Y469" s="213"/>
    </row>
    <row r="470" spans="1:25">
      <c r="A470" s="93">
        <v>104</v>
      </c>
      <c r="B470" s="30" t="s">
        <v>118</v>
      </c>
      <c r="C470" s="72">
        <f t="shared" si="46"/>
        <v>184789</v>
      </c>
      <c r="D470" s="72">
        <v>0</v>
      </c>
      <c r="E470" s="72">
        <v>0</v>
      </c>
      <c r="F470" s="72">
        <v>0</v>
      </c>
      <c r="G470" s="72">
        <v>0</v>
      </c>
      <c r="H470" s="72">
        <v>165000</v>
      </c>
      <c r="I470" s="72">
        <v>0</v>
      </c>
      <c r="J470" s="82">
        <v>0</v>
      </c>
      <c r="K470" s="72">
        <v>0</v>
      </c>
      <c r="L470" s="72">
        <v>0</v>
      </c>
      <c r="M470" s="72">
        <v>0</v>
      </c>
      <c r="N470" s="72">
        <v>0</v>
      </c>
      <c r="O470" s="72">
        <v>0</v>
      </c>
      <c r="P470" s="72">
        <v>0</v>
      </c>
      <c r="Q470" s="72">
        <v>0</v>
      </c>
      <c r="R470" s="72">
        <v>0</v>
      </c>
      <c r="S470" s="72">
        <v>0</v>
      </c>
      <c r="T470" s="72">
        <v>0</v>
      </c>
      <c r="U470" s="72">
        <v>0</v>
      </c>
      <c r="V470" s="72">
        <v>0</v>
      </c>
      <c r="W470" s="72">
        <v>11550</v>
      </c>
      <c r="X470" s="72">
        <v>8239</v>
      </c>
      <c r="Y470" s="213"/>
    </row>
    <row r="471" spans="1:25">
      <c r="A471" s="93">
        <v>105</v>
      </c>
      <c r="B471" s="171" t="s">
        <v>658</v>
      </c>
      <c r="C471" s="72">
        <f t="shared" si="46"/>
        <v>1438342.98760584</v>
      </c>
      <c r="D471" s="72">
        <v>0</v>
      </c>
      <c r="E471" s="72">
        <v>0</v>
      </c>
      <c r="F471" s="72">
        <v>0</v>
      </c>
      <c r="G471" s="72">
        <v>0</v>
      </c>
      <c r="H471" s="72">
        <v>141678.35010000001</v>
      </c>
      <c r="I471" s="72">
        <v>260007.10560000001</v>
      </c>
      <c r="J471" s="82">
        <v>0</v>
      </c>
      <c r="K471" s="72">
        <v>0</v>
      </c>
      <c r="L471" s="72">
        <v>367</v>
      </c>
      <c r="M471" s="72">
        <v>961420.4199000001</v>
      </c>
      <c r="N471" s="72">
        <v>0</v>
      </c>
      <c r="O471" s="72">
        <v>0</v>
      </c>
      <c r="P471" s="72">
        <v>429</v>
      </c>
      <c r="Q471" s="72"/>
      <c r="R471" s="72">
        <v>0</v>
      </c>
      <c r="S471" s="72">
        <v>0</v>
      </c>
      <c r="T471" s="72">
        <v>0</v>
      </c>
      <c r="U471" s="72">
        <v>0</v>
      </c>
      <c r="V471" s="72">
        <v>5173.47</v>
      </c>
      <c r="W471" s="72">
        <v>40893.176268000003</v>
      </c>
      <c r="X471" s="72">
        <v>29170.465737840008</v>
      </c>
      <c r="Y471" s="213"/>
    </row>
    <row r="472" spans="1:25">
      <c r="A472" s="93">
        <v>106</v>
      </c>
      <c r="B472" s="171" t="s">
        <v>666</v>
      </c>
      <c r="C472" s="72">
        <f t="shared" si="46"/>
        <v>787744.44506736007</v>
      </c>
      <c r="D472" s="72">
        <v>0</v>
      </c>
      <c r="E472" s="72">
        <v>0</v>
      </c>
      <c r="F472" s="72">
        <v>0</v>
      </c>
      <c r="G472" s="72">
        <v>0</v>
      </c>
      <c r="H472" s="72">
        <v>77593.685400000002</v>
      </c>
      <c r="I472" s="72">
        <v>142399.3824</v>
      </c>
      <c r="J472" s="82">
        <v>0</v>
      </c>
      <c r="K472" s="72">
        <v>0</v>
      </c>
      <c r="L472" s="72">
        <v>201</v>
      </c>
      <c r="M472" s="72">
        <v>526545.8946</v>
      </c>
      <c r="N472" s="72">
        <v>0</v>
      </c>
      <c r="O472" s="72">
        <v>0</v>
      </c>
      <c r="P472" s="72">
        <v>0</v>
      </c>
      <c r="Q472" s="72">
        <v>0</v>
      </c>
      <c r="R472" s="72">
        <v>0</v>
      </c>
      <c r="S472" s="72">
        <v>0</v>
      </c>
      <c r="T472" s="72">
        <v>0</v>
      </c>
      <c r="U472" s="72">
        <v>0</v>
      </c>
      <c r="V472" s="72">
        <v>2833.38</v>
      </c>
      <c r="W472" s="72">
        <v>22396.168872000002</v>
      </c>
      <c r="X472" s="72">
        <v>15975.933795360004</v>
      </c>
      <c r="Y472" s="213"/>
    </row>
    <row r="473" spans="1:25">
      <c r="A473" s="93">
        <v>107</v>
      </c>
      <c r="B473" s="171" t="s">
        <v>667</v>
      </c>
      <c r="C473" s="72">
        <f t="shared" si="46"/>
        <v>791572.82001480006</v>
      </c>
      <c r="D473" s="72">
        <v>0</v>
      </c>
      <c r="E473" s="72">
        <v>0</v>
      </c>
      <c r="F473" s="72">
        <v>0</v>
      </c>
      <c r="G473" s="72">
        <v>0</v>
      </c>
      <c r="H473" s="72">
        <v>77970.784500000009</v>
      </c>
      <c r="I473" s="72">
        <v>143091.432</v>
      </c>
      <c r="J473" s="82">
        <v>0</v>
      </c>
      <c r="K473" s="72">
        <v>0</v>
      </c>
      <c r="L473" s="72">
        <v>202</v>
      </c>
      <c r="M473" s="72">
        <v>529104.86550000007</v>
      </c>
      <c r="N473" s="72">
        <v>0</v>
      </c>
      <c r="O473" s="72">
        <v>0</v>
      </c>
      <c r="P473" s="72">
        <v>0</v>
      </c>
      <c r="Q473" s="72">
        <v>0</v>
      </c>
      <c r="R473" s="72">
        <v>0</v>
      </c>
      <c r="S473" s="72">
        <v>0</v>
      </c>
      <c r="T473" s="72">
        <v>0</v>
      </c>
      <c r="U473" s="72">
        <v>0</v>
      </c>
      <c r="V473" s="72">
        <v>2847.15</v>
      </c>
      <c r="W473" s="72">
        <v>22505.012460000002</v>
      </c>
      <c r="X473" s="72">
        <v>16053.575554800003</v>
      </c>
      <c r="Y473" s="213"/>
    </row>
    <row r="474" spans="1:25">
      <c r="A474" s="93">
        <v>108</v>
      </c>
      <c r="B474" s="171" t="s">
        <v>657</v>
      </c>
      <c r="C474" s="72">
        <f t="shared" si="46"/>
        <v>1270014.9794999999</v>
      </c>
      <c r="D474" s="72">
        <v>0</v>
      </c>
      <c r="E474" s="72">
        <v>0</v>
      </c>
      <c r="F474" s="72">
        <v>0</v>
      </c>
      <c r="G474" s="72">
        <v>0</v>
      </c>
      <c r="H474" s="72">
        <v>92426.25</v>
      </c>
      <c r="I474" s="72">
        <v>0</v>
      </c>
      <c r="J474" s="82">
        <v>0</v>
      </c>
      <c r="K474" s="72">
        <v>0</v>
      </c>
      <c r="L474" s="72">
        <v>237</v>
      </c>
      <c r="M474" s="72">
        <v>627198.75</v>
      </c>
      <c r="N474" s="72">
        <v>0</v>
      </c>
      <c r="O474" s="72">
        <v>0</v>
      </c>
      <c r="P474" s="72">
        <v>345</v>
      </c>
      <c r="Q474" s="72">
        <v>485092.5</v>
      </c>
      <c r="R474" s="72">
        <v>0</v>
      </c>
      <c r="S474" s="72">
        <v>0</v>
      </c>
      <c r="T474" s="72">
        <v>0</v>
      </c>
      <c r="U474" s="72">
        <v>0</v>
      </c>
      <c r="V474" s="72">
        <v>3375</v>
      </c>
      <c r="W474" s="72">
        <v>36141.525000000001</v>
      </c>
      <c r="X474" s="72">
        <v>25780.954500000003</v>
      </c>
      <c r="Y474" s="213"/>
    </row>
    <row r="475" spans="1:25">
      <c r="A475" s="93">
        <v>109</v>
      </c>
      <c r="B475" s="171" t="s">
        <v>663</v>
      </c>
      <c r="C475" s="72">
        <f t="shared" si="46"/>
        <v>1458580.332072072</v>
      </c>
      <c r="D475" s="72">
        <v>0</v>
      </c>
      <c r="E475" s="72">
        <v>0</v>
      </c>
      <c r="F475" s="72">
        <v>0</v>
      </c>
      <c r="G475" s="72">
        <v>0</v>
      </c>
      <c r="H475" s="72">
        <v>177385.67163239999</v>
      </c>
      <c r="I475" s="72">
        <v>0</v>
      </c>
      <c r="J475" s="82">
        <v>0</v>
      </c>
      <c r="K475" s="72">
        <v>0</v>
      </c>
      <c r="L475" s="72">
        <v>455</v>
      </c>
      <c r="M475" s="72">
        <v>1203728.0698475998</v>
      </c>
      <c r="N475" s="72">
        <v>0</v>
      </c>
      <c r="O475" s="72">
        <v>0</v>
      </c>
      <c r="P475" s="72">
        <v>0</v>
      </c>
      <c r="Q475" s="72">
        <v>0</v>
      </c>
      <c r="R475" s="72">
        <v>0</v>
      </c>
      <c r="S475" s="72">
        <v>0</v>
      </c>
      <c r="T475" s="72">
        <v>0</v>
      </c>
      <c r="U475" s="72">
        <v>0</v>
      </c>
      <c r="V475" s="72">
        <v>6477.3442799999993</v>
      </c>
      <c r="W475" s="72">
        <v>41433.412244399995</v>
      </c>
      <c r="X475" s="72">
        <v>29555.834067672</v>
      </c>
      <c r="Y475" s="213"/>
    </row>
    <row r="476" spans="1:25" ht="25.5">
      <c r="A476" s="93">
        <v>110</v>
      </c>
      <c r="B476" s="171" t="s">
        <v>1015</v>
      </c>
      <c r="C476" s="72">
        <f t="shared" si="46"/>
        <v>2603248.2738020965</v>
      </c>
      <c r="D476" s="72">
        <v>0</v>
      </c>
      <c r="E476" s="72">
        <v>0</v>
      </c>
      <c r="F476" s="72">
        <v>0</v>
      </c>
      <c r="G476" s="72">
        <v>0</v>
      </c>
      <c r="H476" s="72">
        <v>316594.79654319998</v>
      </c>
      <c r="I476" s="72">
        <v>0</v>
      </c>
      <c r="J476" s="82">
        <v>0</v>
      </c>
      <c r="K476" s="72">
        <v>0</v>
      </c>
      <c r="L476" s="72">
        <v>542</v>
      </c>
      <c r="M476" s="72">
        <v>2148392.4820968001</v>
      </c>
      <c r="N476" s="72">
        <v>0</v>
      </c>
      <c r="O476" s="72">
        <v>0</v>
      </c>
      <c r="P476" s="72">
        <v>0</v>
      </c>
      <c r="Q476" s="72">
        <v>0</v>
      </c>
      <c r="R476" s="72">
        <v>0</v>
      </c>
      <c r="S476" s="72">
        <v>0</v>
      </c>
      <c r="T476" s="72">
        <v>0</v>
      </c>
      <c r="U476" s="72">
        <v>0</v>
      </c>
      <c r="V476" s="72">
        <v>11560.64904</v>
      </c>
      <c r="W476" s="72">
        <v>73949.618359200002</v>
      </c>
      <c r="X476" s="72">
        <v>52750.727762896007</v>
      </c>
      <c r="Y476" s="213"/>
    </row>
    <row r="477" spans="1:25" ht="25.5">
      <c r="A477" s="93">
        <v>111</v>
      </c>
      <c r="B477" s="171" t="s">
        <v>1016</v>
      </c>
      <c r="C477" s="72">
        <f t="shared" si="46"/>
        <v>1549363.6806999999</v>
      </c>
      <c r="D477" s="72">
        <v>0</v>
      </c>
      <c r="E477" s="72">
        <v>0</v>
      </c>
      <c r="F477" s="72">
        <v>0</v>
      </c>
      <c r="G477" s="72">
        <v>0</v>
      </c>
      <c r="H477" s="72">
        <v>188426.315</v>
      </c>
      <c r="I477" s="72">
        <v>0</v>
      </c>
      <c r="J477" s="82">
        <v>0</v>
      </c>
      <c r="K477" s="72">
        <v>0</v>
      </c>
      <c r="L477" s="72">
        <v>322</v>
      </c>
      <c r="M477" s="72">
        <v>1278649.1850000001</v>
      </c>
      <c r="N477" s="72">
        <v>0</v>
      </c>
      <c r="O477" s="72">
        <v>0</v>
      </c>
      <c r="P477" s="72">
        <v>0</v>
      </c>
      <c r="Q477" s="72">
        <v>0</v>
      </c>
      <c r="R477" s="72">
        <v>0</v>
      </c>
      <c r="S477" s="72">
        <v>0</v>
      </c>
      <c r="T477" s="72">
        <v>0</v>
      </c>
      <c r="U477" s="72">
        <v>0</v>
      </c>
      <c r="V477" s="72">
        <v>6880.5</v>
      </c>
      <c r="W477" s="72">
        <v>44012.264999999999</v>
      </c>
      <c r="X477" s="72">
        <v>31395.415700000005</v>
      </c>
      <c r="Y477" s="213"/>
    </row>
    <row r="478" spans="1:25">
      <c r="A478" s="93">
        <v>112</v>
      </c>
      <c r="B478" s="171" t="s">
        <v>664</v>
      </c>
      <c r="C478" s="72">
        <f t="shared" si="46"/>
        <v>1298465.7453581442</v>
      </c>
      <c r="D478" s="72">
        <v>0</v>
      </c>
      <c r="E478" s="72">
        <v>0</v>
      </c>
      <c r="F478" s="72">
        <v>0</v>
      </c>
      <c r="G478" s="72">
        <v>0</v>
      </c>
      <c r="H478" s="72">
        <v>157913.28956480001</v>
      </c>
      <c r="I478" s="72">
        <v>0</v>
      </c>
      <c r="J478" s="82">
        <v>0</v>
      </c>
      <c r="K478" s="72">
        <v>0</v>
      </c>
      <c r="L478" s="72">
        <v>405</v>
      </c>
      <c r="M478" s="72">
        <v>1071589.7033952</v>
      </c>
      <c r="N478" s="72">
        <v>0</v>
      </c>
      <c r="O478" s="72">
        <v>0</v>
      </c>
      <c r="P478" s="72">
        <v>0</v>
      </c>
      <c r="Q478" s="72">
        <v>0</v>
      </c>
      <c r="R478" s="72">
        <v>0</v>
      </c>
      <c r="S478" s="72">
        <v>0</v>
      </c>
      <c r="T478" s="72">
        <v>0</v>
      </c>
      <c r="U478" s="72">
        <v>0</v>
      </c>
      <c r="V478" s="72">
        <v>5766.2985600000002</v>
      </c>
      <c r="W478" s="72">
        <v>36885.089788799996</v>
      </c>
      <c r="X478" s="72">
        <v>26311.364049344003</v>
      </c>
      <c r="Y478" s="213"/>
    </row>
    <row r="479" spans="1:25">
      <c r="A479" s="93">
        <v>113</v>
      </c>
      <c r="B479" s="171" t="s">
        <v>665</v>
      </c>
      <c r="C479" s="72">
        <f t="shared" si="46"/>
        <v>1296854.771924804</v>
      </c>
      <c r="D479" s="72">
        <v>0</v>
      </c>
      <c r="E479" s="72">
        <v>0</v>
      </c>
      <c r="F479" s="72">
        <v>0</v>
      </c>
      <c r="G479" s="72">
        <v>0</v>
      </c>
      <c r="H479" s="72">
        <v>157717.37056179999</v>
      </c>
      <c r="I479" s="72">
        <v>0</v>
      </c>
      <c r="J479" s="82">
        <v>0</v>
      </c>
      <c r="K479" s="72">
        <v>0</v>
      </c>
      <c r="L479" s="72">
        <v>405</v>
      </c>
      <c r="M479" s="72">
        <v>1070260.2092982</v>
      </c>
      <c r="N479" s="72">
        <v>0</v>
      </c>
      <c r="O479" s="72">
        <v>0</v>
      </c>
      <c r="P479" s="72">
        <v>0</v>
      </c>
      <c r="Q479" s="72">
        <v>0</v>
      </c>
      <c r="R479" s="72">
        <v>0</v>
      </c>
      <c r="S479" s="72">
        <v>0</v>
      </c>
      <c r="T479" s="72">
        <v>0</v>
      </c>
      <c r="U479" s="72">
        <v>0</v>
      </c>
      <c r="V479" s="72">
        <v>5759.1444600000004</v>
      </c>
      <c r="W479" s="72">
        <v>36839.327395799999</v>
      </c>
      <c r="X479" s="72">
        <v>26278.720209004001</v>
      </c>
      <c r="Y479" s="213"/>
    </row>
    <row r="480" spans="1:25">
      <c r="A480" s="93">
        <v>114</v>
      </c>
      <c r="B480" s="171" t="s">
        <v>662</v>
      </c>
      <c r="C480" s="72">
        <f t="shared" si="46"/>
        <v>959132.93453788606</v>
      </c>
      <c r="D480" s="72">
        <v>0</v>
      </c>
      <c r="E480" s="72">
        <v>0</v>
      </c>
      <c r="F480" s="72">
        <v>0</v>
      </c>
      <c r="G480" s="72">
        <v>0</v>
      </c>
      <c r="H480" s="72">
        <v>94475.638191199992</v>
      </c>
      <c r="I480" s="72">
        <v>173381.0227072</v>
      </c>
      <c r="J480" s="82">
        <v>0</v>
      </c>
      <c r="K480" s="72">
        <v>0</v>
      </c>
      <c r="L480" s="72">
        <v>242</v>
      </c>
      <c r="M480" s="72">
        <v>641105.77004879992</v>
      </c>
      <c r="N480" s="72">
        <v>0</v>
      </c>
      <c r="O480" s="72">
        <v>0</v>
      </c>
      <c r="P480" s="72">
        <v>0</v>
      </c>
      <c r="Q480" s="72">
        <v>0</v>
      </c>
      <c r="R480" s="72">
        <v>0</v>
      </c>
      <c r="S480" s="72">
        <v>0</v>
      </c>
      <c r="T480" s="72">
        <v>0</v>
      </c>
      <c r="U480" s="72">
        <v>0</v>
      </c>
      <c r="V480" s="72">
        <v>3449.83464</v>
      </c>
      <c r="W480" s="72">
        <v>27268.872928415996</v>
      </c>
      <c r="X480" s="72">
        <v>19451.796022270082</v>
      </c>
      <c r="Y480" s="213"/>
    </row>
    <row r="481" spans="1:25">
      <c r="A481" s="93">
        <v>115</v>
      </c>
      <c r="B481" s="171" t="s">
        <v>659</v>
      </c>
      <c r="C481" s="72">
        <f t="shared" si="46"/>
        <v>1350279.6891349375</v>
      </c>
      <c r="D481" s="72">
        <v>0</v>
      </c>
      <c r="E481" s="72">
        <v>0</v>
      </c>
      <c r="F481" s="72">
        <v>0</v>
      </c>
      <c r="G481" s="72">
        <v>0</v>
      </c>
      <c r="H481" s="72">
        <v>98267.571747100024</v>
      </c>
      <c r="I481" s="72">
        <v>0</v>
      </c>
      <c r="J481" s="82">
        <v>0</v>
      </c>
      <c r="K481" s="72">
        <v>0</v>
      </c>
      <c r="L481" s="72">
        <v>252</v>
      </c>
      <c r="M481" s="72">
        <v>666837.59392290015</v>
      </c>
      <c r="N481" s="72">
        <v>0</v>
      </c>
      <c r="O481" s="72">
        <v>0</v>
      </c>
      <c r="P481" s="72">
        <v>355</v>
      </c>
      <c r="Q481" s="72">
        <v>515750.25544940011</v>
      </c>
      <c r="R481" s="72">
        <v>0</v>
      </c>
      <c r="S481" s="72">
        <v>0</v>
      </c>
      <c r="T481" s="72">
        <v>0</v>
      </c>
      <c r="U481" s="72">
        <v>0</v>
      </c>
      <c r="V481" s="72">
        <v>3588.2993700000011</v>
      </c>
      <c r="W481" s="72">
        <v>38425.662633582011</v>
      </c>
      <c r="X481" s="72">
        <v>27410.30601195517</v>
      </c>
      <c r="Y481" s="213"/>
    </row>
    <row r="482" spans="1:25">
      <c r="A482" s="93">
        <v>116</v>
      </c>
      <c r="B482" s="171" t="s">
        <v>668</v>
      </c>
      <c r="C482" s="72">
        <f t="shared" si="46"/>
        <v>883253.08440960001</v>
      </c>
      <c r="D482" s="72">
        <v>0</v>
      </c>
      <c r="E482" s="72">
        <v>0</v>
      </c>
      <c r="F482" s="72">
        <v>0</v>
      </c>
      <c r="G482" s="72">
        <v>0</v>
      </c>
      <c r="H482" s="72">
        <v>64279.376000000004</v>
      </c>
      <c r="I482" s="72">
        <v>0</v>
      </c>
      <c r="J482" s="82">
        <v>0</v>
      </c>
      <c r="K482" s="72">
        <v>0</v>
      </c>
      <c r="L482" s="72">
        <v>214</v>
      </c>
      <c r="M482" s="72">
        <v>436195.82400000002</v>
      </c>
      <c r="N482" s="72">
        <v>0</v>
      </c>
      <c r="O482" s="72">
        <v>0</v>
      </c>
      <c r="P482" s="72">
        <v>327</v>
      </c>
      <c r="Q482" s="72">
        <v>337365.66399999999</v>
      </c>
      <c r="R482" s="72">
        <v>0</v>
      </c>
      <c r="S482" s="72">
        <v>0</v>
      </c>
      <c r="T482" s="72">
        <v>0</v>
      </c>
      <c r="U482" s="72">
        <v>0</v>
      </c>
      <c r="V482" s="72">
        <v>2347.2000000000003</v>
      </c>
      <c r="W482" s="72">
        <v>25135.225920000001</v>
      </c>
      <c r="X482" s="72">
        <v>17929.794489600004</v>
      </c>
      <c r="Y482" s="213"/>
    </row>
    <row r="483" spans="1:25">
      <c r="A483" s="93">
        <v>117</v>
      </c>
      <c r="B483" s="171" t="s">
        <v>669</v>
      </c>
      <c r="C483" s="72">
        <f t="shared" si="46"/>
        <v>954712.59392279992</v>
      </c>
      <c r="D483" s="72">
        <v>0</v>
      </c>
      <c r="E483" s="72">
        <v>0</v>
      </c>
      <c r="F483" s="72">
        <v>0</v>
      </c>
      <c r="G483" s="72">
        <v>0</v>
      </c>
      <c r="H483" s="72">
        <v>69479.892999999996</v>
      </c>
      <c r="I483" s="72">
        <v>0</v>
      </c>
      <c r="J483" s="82">
        <v>0</v>
      </c>
      <c r="K483" s="72">
        <v>0</v>
      </c>
      <c r="L483" s="72">
        <v>222</v>
      </c>
      <c r="M483" s="72">
        <v>471486.20699999994</v>
      </c>
      <c r="N483" s="72">
        <v>0</v>
      </c>
      <c r="O483" s="72">
        <v>0</v>
      </c>
      <c r="P483" s="72">
        <v>334</v>
      </c>
      <c r="Q483" s="72">
        <v>364660.20199999993</v>
      </c>
      <c r="R483" s="72">
        <v>0</v>
      </c>
      <c r="S483" s="72">
        <v>0</v>
      </c>
      <c r="T483" s="72">
        <v>0</v>
      </c>
      <c r="U483" s="72">
        <v>0</v>
      </c>
      <c r="V483" s="72">
        <v>2537.1</v>
      </c>
      <c r="W483" s="72">
        <v>27168.789059999996</v>
      </c>
      <c r="X483" s="72">
        <v>19380.402862800001</v>
      </c>
      <c r="Y483" s="213"/>
    </row>
    <row r="484" spans="1:25">
      <c r="A484" s="163" t="s">
        <v>344</v>
      </c>
      <c r="B484" s="156"/>
      <c r="C484" s="71">
        <f>SUM('прил.2 '!C485:C487)</f>
        <v>4007122.87</v>
      </c>
      <c r="D484" s="71">
        <f>SUM('прил.2 '!D485:D487)</f>
        <v>0</v>
      </c>
      <c r="E484" s="71">
        <f>SUM('прил.2 '!E485:E487)</f>
        <v>73895</v>
      </c>
      <c r="F484" s="71">
        <f>SUM('прил.2 '!F485:F487)</f>
        <v>0</v>
      </c>
      <c r="G484" s="71">
        <f>SUM('прил.2 '!G485:G487)</f>
        <v>0</v>
      </c>
      <c r="H484" s="71">
        <f>SUM('прил.2 '!H485:H487)</f>
        <v>141914</v>
      </c>
      <c r="I484" s="71">
        <f>SUM('прил.2 '!I485:I487)</f>
        <v>432732</v>
      </c>
      <c r="J484" s="86">
        <f>SUM('прил.2 '!J485:J487)</f>
        <v>0</v>
      </c>
      <c r="K484" s="71">
        <f>SUM('прил.2 '!K485:K487)</f>
        <v>0</v>
      </c>
      <c r="L484" s="71">
        <f>SUM('прил.2 '!L485:L487)</f>
        <v>956.69999999999993</v>
      </c>
      <c r="M484" s="71">
        <f>SUM('прил.2 '!M485:M487)</f>
        <v>2019593.7000000002</v>
      </c>
      <c r="N484" s="71">
        <f>SUM('прил.2 '!N485:N487)</f>
        <v>0</v>
      </c>
      <c r="O484" s="71">
        <f>SUM('прил.2 '!O485:O487)</f>
        <v>0</v>
      </c>
      <c r="P484" s="71">
        <f>SUM('прил.2 '!P485:P487)</f>
        <v>575.79999999999995</v>
      </c>
      <c r="Q484" s="71">
        <f>SUM('прил.2 '!Q485:Q487)</f>
        <v>991527.60000000009</v>
      </c>
      <c r="R484" s="71">
        <f>SUM('прил.2 '!R485:R487)</f>
        <v>575.79999999999995</v>
      </c>
      <c r="S484" s="71">
        <f>SUM('прил.2 '!S485:S487)</f>
        <v>143374.20000000001</v>
      </c>
      <c r="T484" s="71">
        <f>SUM('прил.2 '!T485:T487)</f>
        <v>0</v>
      </c>
      <c r="U484" s="71">
        <f>SUM('прил.2 '!U485:U487)</f>
        <v>0</v>
      </c>
      <c r="V484" s="71">
        <f>SUM('прил.2 '!V485:V487)</f>
        <v>8610.2999999999993</v>
      </c>
      <c r="W484" s="71">
        <f>SUM('прил.2 '!W485:W487)</f>
        <v>114091.09</v>
      </c>
      <c r="X484" s="71">
        <f>SUM('прил.2 '!X485:X487)</f>
        <v>81384.98</v>
      </c>
      <c r="Y484" s="213"/>
    </row>
    <row r="485" spans="1:25">
      <c r="A485" s="93">
        <v>118</v>
      </c>
      <c r="B485" s="30" t="s">
        <v>685</v>
      </c>
      <c r="C485" s="72">
        <f>D485+E485+F485+G485+H485+I485+K485+M485+O485+Q485+S485+U485+V485+W485+X485</f>
        <v>1082689.94</v>
      </c>
      <c r="D485" s="72">
        <v>0</v>
      </c>
      <c r="E485" s="72">
        <v>26873</v>
      </c>
      <c r="F485" s="72">
        <v>0</v>
      </c>
      <c r="G485" s="72">
        <v>0</v>
      </c>
      <c r="H485" s="72">
        <v>51609</v>
      </c>
      <c r="I485" s="72">
        <v>94715</v>
      </c>
      <c r="J485" s="82">
        <v>0</v>
      </c>
      <c r="K485" s="72">
        <v>0</v>
      </c>
      <c r="L485" s="72">
        <v>209.4</v>
      </c>
      <c r="M485" s="72">
        <v>442043.4</v>
      </c>
      <c r="N485" s="72">
        <v>0</v>
      </c>
      <c r="O485" s="72">
        <v>0</v>
      </c>
      <c r="P485" s="72">
        <v>209.4</v>
      </c>
      <c r="Q485" s="72">
        <v>360586.8</v>
      </c>
      <c r="R485" s="72">
        <v>209.4</v>
      </c>
      <c r="S485" s="72">
        <v>52140.6</v>
      </c>
      <c r="T485" s="72">
        <v>0</v>
      </c>
      <c r="U485" s="72">
        <v>0</v>
      </c>
      <c r="V485" s="72">
        <v>1884.6</v>
      </c>
      <c r="W485" s="72">
        <v>30839.03</v>
      </c>
      <c r="X485" s="72">
        <v>21998.51</v>
      </c>
      <c r="Y485" s="213"/>
    </row>
    <row r="486" spans="1:25">
      <c r="A486" s="93">
        <v>119</v>
      </c>
      <c r="B486" s="30" t="s">
        <v>683</v>
      </c>
      <c r="C486" s="72">
        <f>D486+E486+F486+G486+H486+I486+K486+M486+O486+Q486+S486+U486+V486+W486+X486</f>
        <v>1894451.62</v>
      </c>
      <c r="D486" s="72">
        <v>0</v>
      </c>
      <c r="E486" s="72">
        <v>47022</v>
      </c>
      <c r="F486" s="72">
        <v>0</v>
      </c>
      <c r="G486" s="72">
        <v>0</v>
      </c>
      <c r="H486" s="72">
        <v>90305</v>
      </c>
      <c r="I486" s="72">
        <v>165729</v>
      </c>
      <c r="J486" s="82">
        <v>0</v>
      </c>
      <c r="K486" s="72">
        <v>0</v>
      </c>
      <c r="L486" s="72">
        <v>366.4</v>
      </c>
      <c r="M486" s="72">
        <v>773470.4</v>
      </c>
      <c r="N486" s="72">
        <v>0</v>
      </c>
      <c r="O486" s="72">
        <v>0</v>
      </c>
      <c r="P486" s="72">
        <v>366.4</v>
      </c>
      <c r="Q486" s="72">
        <v>630940.80000000005</v>
      </c>
      <c r="R486" s="72">
        <v>366.4</v>
      </c>
      <c r="S486" s="72">
        <v>91233.600000000006</v>
      </c>
      <c r="T486" s="72">
        <v>0</v>
      </c>
      <c r="U486" s="72">
        <v>0</v>
      </c>
      <c r="V486" s="72">
        <v>3297.6</v>
      </c>
      <c r="W486" s="72">
        <v>53961.02</v>
      </c>
      <c r="X486" s="72">
        <v>38492.199999999997</v>
      </c>
      <c r="Y486" s="213"/>
    </row>
    <row r="487" spans="1:25">
      <c r="A487" s="93">
        <v>120</v>
      </c>
      <c r="B487" s="30" t="s">
        <v>689</v>
      </c>
      <c r="C487" s="72">
        <f>D487+E487+F487+G487+H487+I487+K487+M487+O487+Q487+S487+U487+V487+W487+X487</f>
        <v>1029981.31</v>
      </c>
      <c r="D487" s="72">
        <v>0</v>
      </c>
      <c r="E487" s="72">
        <v>0</v>
      </c>
      <c r="F487" s="72">
        <v>0</v>
      </c>
      <c r="G487" s="72">
        <v>0</v>
      </c>
      <c r="H487" s="72">
        <v>0</v>
      </c>
      <c r="I487" s="72">
        <v>172288</v>
      </c>
      <c r="J487" s="82">
        <v>0</v>
      </c>
      <c r="K487" s="72">
        <v>0</v>
      </c>
      <c r="L487" s="72">
        <v>380.9</v>
      </c>
      <c r="M487" s="72">
        <v>804079.9</v>
      </c>
      <c r="N487" s="72">
        <v>0</v>
      </c>
      <c r="O487" s="72">
        <v>0</v>
      </c>
      <c r="P487" s="72">
        <v>0</v>
      </c>
      <c r="Q487" s="72">
        <v>0</v>
      </c>
      <c r="R487" s="72">
        <v>0</v>
      </c>
      <c r="S487" s="72">
        <v>0</v>
      </c>
      <c r="T487" s="72">
        <v>0</v>
      </c>
      <c r="U487" s="72">
        <v>0</v>
      </c>
      <c r="V487" s="72">
        <v>3428.1</v>
      </c>
      <c r="W487" s="72">
        <v>29291.040000000001</v>
      </c>
      <c r="X487" s="72">
        <v>20894.27</v>
      </c>
      <c r="Y487" s="213"/>
    </row>
    <row r="488" spans="1:25">
      <c r="A488" s="155" t="s">
        <v>345</v>
      </c>
      <c r="B488" s="172"/>
      <c r="C488" s="71">
        <f>SUM('прил.2 '!C489:C622)</f>
        <v>590993927.12842345</v>
      </c>
      <c r="D488" s="71">
        <f>SUM('прил.2 '!D489:D622)</f>
        <v>100123012.07665618</v>
      </c>
      <c r="E488" s="71">
        <f>SUM('прил.2 '!E489:E622)</f>
        <v>10848022.013829676</v>
      </c>
      <c r="F488" s="71">
        <f>SUM('прил.2 '!F489:F622)</f>
        <v>18720088.827363372</v>
      </c>
      <c r="G488" s="71">
        <f>SUM('прил.2 '!G489:G622)</f>
        <v>17029992.25588255</v>
      </c>
      <c r="H488" s="71">
        <f>SUM('прил.2 '!H489:H622)</f>
        <v>25425001.507523548</v>
      </c>
      <c r="I488" s="71">
        <f>SUM('прил.2 '!I489:I622)</f>
        <v>38943124.120886408</v>
      </c>
      <c r="J488" s="86">
        <f>SUM('прил.2 '!J489:J622)</f>
        <v>56</v>
      </c>
      <c r="K488" s="71">
        <f>SUM('прил.2 '!K489:K622)</f>
        <v>90000000</v>
      </c>
      <c r="L488" s="71">
        <f>SUM('прил.2 '!L489:L622)</f>
        <v>48903</v>
      </c>
      <c r="M488" s="71">
        <f>SUM('прил.2 '!M489:M622)</f>
        <v>135987117.26809523</v>
      </c>
      <c r="N488" s="71">
        <f>SUM('прил.2 '!N489:N622)</f>
        <v>10847</v>
      </c>
      <c r="O488" s="71">
        <f>SUM('прил.2 '!O489:O622)</f>
        <v>5642549.2501288503</v>
      </c>
      <c r="P488" s="71">
        <f>SUM('прил.2 '!P489:P622)</f>
        <v>93666</v>
      </c>
      <c r="Q488" s="71">
        <f>SUM('прил.2 '!Q489:Q622)</f>
        <v>137635322.44479319</v>
      </c>
      <c r="R488" s="71">
        <f>SUM('прил.2 '!R489:R622)</f>
        <v>0</v>
      </c>
      <c r="S488" s="71">
        <f>SUM('прил.2 '!S489:S622)</f>
        <v>0</v>
      </c>
      <c r="T488" s="71">
        <f>SUM('прил.2 '!T489:T622)</f>
        <v>0</v>
      </c>
      <c r="U488" s="71">
        <f>SUM('прил.2 '!U489:U622)</f>
        <v>0</v>
      </c>
      <c r="V488" s="71">
        <f>SUM('прил.2 '!V489:V622)</f>
        <v>1008025.1090067013</v>
      </c>
      <c r="W488" s="71">
        <f>SUM('прил.2 '!W489:W622)</f>
        <v>9631672.2542579211</v>
      </c>
      <c r="X488" s="71">
        <f>SUM('прил.2 '!X489:X622)</f>
        <v>0</v>
      </c>
      <c r="Y488" s="213"/>
    </row>
    <row r="489" spans="1:25">
      <c r="A489" s="93">
        <v>121</v>
      </c>
      <c r="B489" s="176" t="s">
        <v>697</v>
      </c>
      <c r="C489" s="72">
        <f t="shared" ref="C489:C520" si="47">D489+E489+F489+G489+H489+I489+K489+M489+O489+Q489+S489+U489+V489+W489+X489</f>
        <v>13626541.774359101</v>
      </c>
      <c r="D489" s="72">
        <v>4277916.8377034841</v>
      </c>
      <c r="E489" s="72">
        <v>0</v>
      </c>
      <c r="F489" s="72">
        <v>0</v>
      </c>
      <c r="G489" s="72">
        <v>0</v>
      </c>
      <c r="H489" s="72">
        <v>922957.71545645979</v>
      </c>
      <c r="I489" s="72">
        <v>0</v>
      </c>
      <c r="J489" s="82">
        <v>2</v>
      </c>
      <c r="K489" s="72">
        <v>3200000</v>
      </c>
      <c r="L489" s="72">
        <v>817</v>
      </c>
      <c r="M489" s="72">
        <v>3187051.2</v>
      </c>
      <c r="N489" s="72">
        <v>0</v>
      </c>
      <c r="O489" s="72">
        <v>0</v>
      </c>
      <c r="P489" s="72">
        <v>2878</v>
      </c>
      <c r="Q489" s="72">
        <v>1507233.6</v>
      </c>
      <c r="R489" s="72">
        <v>0</v>
      </c>
      <c r="S489" s="72">
        <v>0</v>
      </c>
      <c r="T489" s="72">
        <v>0</v>
      </c>
      <c r="U489" s="72">
        <v>0</v>
      </c>
      <c r="V489" s="72">
        <v>37073.192176685436</v>
      </c>
      <c r="W489" s="72">
        <v>494309.2290224724</v>
      </c>
      <c r="X489" s="72">
        <v>0</v>
      </c>
      <c r="Y489" s="213"/>
    </row>
    <row r="490" spans="1:25">
      <c r="A490" s="93">
        <v>122</v>
      </c>
      <c r="B490" s="176" t="s">
        <v>698</v>
      </c>
      <c r="C490" s="72">
        <f t="shared" si="47"/>
        <v>15940320.89054179</v>
      </c>
      <c r="D490" s="72">
        <v>4277916.8377034841</v>
      </c>
      <c r="E490" s="72">
        <v>496945.54491059238</v>
      </c>
      <c r="F490" s="72">
        <v>1021572.4066464432</v>
      </c>
      <c r="G490" s="72">
        <v>795261.16462565435</v>
      </c>
      <c r="H490" s="72">
        <v>922957.71545645979</v>
      </c>
      <c r="I490" s="72">
        <v>0</v>
      </c>
      <c r="J490" s="82">
        <v>2</v>
      </c>
      <c r="K490" s="72">
        <v>3200000</v>
      </c>
      <c r="L490" s="72">
        <v>817</v>
      </c>
      <c r="M490" s="72">
        <v>3187051.2</v>
      </c>
      <c r="N490" s="72">
        <v>0</v>
      </c>
      <c r="O490" s="72">
        <v>0</v>
      </c>
      <c r="P490" s="72">
        <v>2878</v>
      </c>
      <c r="Q490" s="72">
        <v>1507233.6</v>
      </c>
      <c r="R490" s="72">
        <v>0</v>
      </c>
      <c r="S490" s="72">
        <v>0</v>
      </c>
      <c r="T490" s="72">
        <v>0</v>
      </c>
      <c r="U490" s="72">
        <v>0</v>
      </c>
      <c r="V490" s="72">
        <v>37073.192176685436</v>
      </c>
      <c r="W490" s="72">
        <v>494309.2290224724</v>
      </c>
      <c r="X490" s="72">
        <v>0</v>
      </c>
      <c r="Y490" s="213"/>
    </row>
    <row r="491" spans="1:25">
      <c r="A491" s="93">
        <v>123</v>
      </c>
      <c r="B491" s="178" t="s">
        <v>799</v>
      </c>
      <c r="C491" s="72">
        <f t="shared" si="47"/>
        <v>9855000</v>
      </c>
      <c r="D491" s="72">
        <v>0</v>
      </c>
      <c r="E491" s="72">
        <v>0</v>
      </c>
      <c r="F491" s="72">
        <v>0</v>
      </c>
      <c r="G491" s="72">
        <v>0</v>
      </c>
      <c r="H491" s="72">
        <v>0</v>
      </c>
      <c r="I491" s="72">
        <v>0</v>
      </c>
      <c r="J491" s="82">
        <v>6</v>
      </c>
      <c r="K491" s="72">
        <v>9600000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  <c r="Q491" s="72">
        <v>0</v>
      </c>
      <c r="R491" s="72">
        <v>0</v>
      </c>
      <c r="S491" s="72">
        <v>0</v>
      </c>
      <c r="T491" s="72">
        <v>0</v>
      </c>
      <c r="U491" s="72">
        <v>0</v>
      </c>
      <c r="V491" s="72">
        <v>0</v>
      </c>
      <c r="W491" s="72">
        <v>255000</v>
      </c>
      <c r="X491" s="72">
        <v>0</v>
      </c>
      <c r="Y491" s="213"/>
    </row>
    <row r="492" spans="1:25">
      <c r="A492" s="93">
        <v>124</v>
      </c>
      <c r="B492" s="178" t="s">
        <v>808</v>
      </c>
      <c r="C492" s="72">
        <f t="shared" si="47"/>
        <v>4927500</v>
      </c>
      <c r="D492" s="72">
        <v>0</v>
      </c>
      <c r="E492" s="72">
        <v>0</v>
      </c>
      <c r="F492" s="72">
        <v>0</v>
      </c>
      <c r="G492" s="72">
        <v>0</v>
      </c>
      <c r="H492" s="72">
        <v>0</v>
      </c>
      <c r="I492" s="72">
        <v>0</v>
      </c>
      <c r="J492" s="82">
        <v>3</v>
      </c>
      <c r="K492" s="72">
        <v>4800000</v>
      </c>
      <c r="L492" s="72">
        <v>0</v>
      </c>
      <c r="M492" s="72">
        <v>0</v>
      </c>
      <c r="N492" s="72">
        <v>0</v>
      </c>
      <c r="O492" s="72">
        <v>0</v>
      </c>
      <c r="P492" s="72">
        <v>0</v>
      </c>
      <c r="Q492" s="72">
        <v>0</v>
      </c>
      <c r="R492" s="72">
        <v>0</v>
      </c>
      <c r="S492" s="72">
        <v>0</v>
      </c>
      <c r="T492" s="72">
        <v>0</v>
      </c>
      <c r="U492" s="72">
        <v>0</v>
      </c>
      <c r="V492" s="72">
        <v>0</v>
      </c>
      <c r="W492" s="72">
        <v>127500</v>
      </c>
      <c r="X492" s="72">
        <v>0</v>
      </c>
      <c r="Y492" s="213"/>
    </row>
    <row r="493" spans="1:25">
      <c r="A493" s="93">
        <v>125</v>
      </c>
      <c r="B493" s="178" t="s">
        <v>809</v>
      </c>
      <c r="C493" s="72">
        <f t="shared" si="47"/>
        <v>3485000</v>
      </c>
      <c r="D493" s="72">
        <v>0</v>
      </c>
      <c r="E493" s="72">
        <v>0</v>
      </c>
      <c r="F493" s="72">
        <v>0</v>
      </c>
      <c r="G493" s="72">
        <v>0</v>
      </c>
      <c r="H493" s="72">
        <v>0</v>
      </c>
      <c r="I493" s="72">
        <v>0</v>
      </c>
      <c r="J493" s="82">
        <v>2</v>
      </c>
      <c r="K493" s="72">
        <v>3400000</v>
      </c>
      <c r="L493" s="72">
        <v>0</v>
      </c>
      <c r="M493" s="72">
        <v>0</v>
      </c>
      <c r="N493" s="72">
        <v>0</v>
      </c>
      <c r="O493" s="72">
        <v>0</v>
      </c>
      <c r="P493" s="72">
        <v>0</v>
      </c>
      <c r="Q493" s="72">
        <v>0</v>
      </c>
      <c r="R493" s="72">
        <v>0</v>
      </c>
      <c r="S493" s="72">
        <v>0</v>
      </c>
      <c r="T493" s="72">
        <v>0</v>
      </c>
      <c r="U493" s="72">
        <v>0</v>
      </c>
      <c r="V493" s="72">
        <v>0</v>
      </c>
      <c r="W493" s="72">
        <v>85000</v>
      </c>
      <c r="X493" s="72">
        <v>0</v>
      </c>
      <c r="Y493" s="213"/>
    </row>
    <row r="494" spans="1:25">
      <c r="A494" s="93">
        <v>126</v>
      </c>
      <c r="B494" s="178" t="s">
        <v>805</v>
      </c>
      <c r="C494" s="72">
        <f t="shared" si="47"/>
        <v>3285000</v>
      </c>
      <c r="D494" s="72">
        <v>0</v>
      </c>
      <c r="E494" s="72">
        <v>0</v>
      </c>
      <c r="F494" s="72">
        <v>0</v>
      </c>
      <c r="G494" s="72">
        <v>0</v>
      </c>
      <c r="H494" s="72">
        <v>0</v>
      </c>
      <c r="I494" s="72">
        <v>0</v>
      </c>
      <c r="J494" s="82">
        <v>2</v>
      </c>
      <c r="K494" s="72">
        <v>3200000</v>
      </c>
      <c r="L494" s="72">
        <v>0</v>
      </c>
      <c r="M494" s="72">
        <v>0</v>
      </c>
      <c r="N494" s="72">
        <v>0</v>
      </c>
      <c r="O494" s="72">
        <v>0</v>
      </c>
      <c r="P494" s="72">
        <v>0</v>
      </c>
      <c r="Q494" s="72">
        <v>0</v>
      </c>
      <c r="R494" s="72">
        <v>0</v>
      </c>
      <c r="S494" s="72">
        <v>0</v>
      </c>
      <c r="T494" s="72">
        <v>0</v>
      </c>
      <c r="U494" s="72">
        <v>0</v>
      </c>
      <c r="V494" s="72">
        <v>0</v>
      </c>
      <c r="W494" s="72">
        <v>85000</v>
      </c>
      <c r="X494" s="72">
        <v>0</v>
      </c>
      <c r="Y494" s="213"/>
    </row>
    <row r="495" spans="1:25">
      <c r="A495" s="93">
        <v>127</v>
      </c>
      <c r="B495" s="178" t="s">
        <v>798</v>
      </c>
      <c r="C495" s="72">
        <f t="shared" si="47"/>
        <v>3285000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0</v>
      </c>
      <c r="J495" s="82">
        <v>2</v>
      </c>
      <c r="K495" s="72">
        <v>3200000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  <c r="Q495" s="72">
        <v>0</v>
      </c>
      <c r="R495" s="72">
        <v>0</v>
      </c>
      <c r="S495" s="72">
        <v>0</v>
      </c>
      <c r="T495" s="72">
        <v>0</v>
      </c>
      <c r="U495" s="72">
        <v>0</v>
      </c>
      <c r="V495" s="72">
        <v>0</v>
      </c>
      <c r="W495" s="72">
        <v>85000</v>
      </c>
      <c r="X495" s="72">
        <v>0</v>
      </c>
      <c r="Y495" s="213"/>
    </row>
    <row r="496" spans="1:25">
      <c r="A496" s="93">
        <v>128</v>
      </c>
      <c r="B496" s="178" t="s">
        <v>810</v>
      </c>
      <c r="C496" s="72">
        <f t="shared" si="47"/>
        <v>3285000</v>
      </c>
      <c r="D496" s="72">
        <v>0</v>
      </c>
      <c r="E496" s="72">
        <v>0</v>
      </c>
      <c r="F496" s="72">
        <v>0</v>
      </c>
      <c r="G496" s="72">
        <v>0</v>
      </c>
      <c r="H496" s="72">
        <v>0</v>
      </c>
      <c r="I496" s="72">
        <v>0</v>
      </c>
      <c r="J496" s="82">
        <v>2</v>
      </c>
      <c r="K496" s="72">
        <v>3200000</v>
      </c>
      <c r="L496" s="72">
        <v>0</v>
      </c>
      <c r="M496" s="72">
        <v>0</v>
      </c>
      <c r="N496" s="72">
        <v>0</v>
      </c>
      <c r="O496" s="72">
        <v>0</v>
      </c>
      <c r="P496" s="72">
        <v>0</v>
      </c>
      <c r="Q496" s="72">
        <v>0</v>
      </c>
      <c r="R496" s="72">
        <v>0</v>
      </c>
      <c r="S496" s="72">
        <v>0</v>
      </c>
      <c r="T496" s="72">
        <v>0</v>
      </c>
      <c r="U496" s="72">
        <v>0</v>
      </c>
      <c r="V496" s="72">
        <v>0</v>
      </c>
      <c r="W496" s="72">
        <v>85000</v>
      </c>
      <c r="X496" s="72">
        <v>0</v>
      </c>
      <c r="Y496" s="213"/>
    </row>
    <row r="497" spans="1:25">
      <c r="A497" s="93">
        <v>129</v>
      </c>
      <c r="B497" s="178" t="s">
        <v>806</v>
      </c>
      <c r="C497" s="72">
        <f t="shared" si="47"/>
        <v>6570000</v>
      </c>
      <c r="D497" s="72">
        <v>0</v>
      </c>
      <c r="E497" s="72">
        <v>0</v>
      </c>
      <c r="F497" s="72">
        <v>0</v>
      </c>
      <c r="G497" s="72">
        <v>0</v>
      </c>
      <c r="H497" s="72">
        <v>0</v>
      </c>
      <c r="I497" s="72">
        <v>0</v>
      </c>
      <c r="J497" s="82">
        <v>4</v>
      </c>
      <c r="K497" s="72">
        <v>6400000</v>
      </c>
      <c r="L497" s="72">
        <v>0</v>
      </c>
      <c r="M497" s="72">
        <v>0</v>
      </c>
      <c r="N497" s="72">
        <v>0</v>
      </c>
      <c r="O497" s="72">
        <v>0</v>
      </c>
      <c r="P497" s="72">
        <v>0</v>
      </c>
      <c r="Q497" s="72">
        <v>0</v>
      </c>
      <c r="R497" s="72">
        <v>0</v>
      </c>
      <c r="S497" s="72">
        <v>0</v>
      </c>
      <c r="T497" s="72">
        <v>0</v>
      </c>
      <c r="U497" s="72">
        <v>0</v>
      </c>
      <c r="V497" s="72">
        <v>0</v>
      </c>
      <c r="W497" s="72">
        <v>170000</v>
      </c>
      <c r="X497" s="72">
        <v>0</v>
      </c>
      <c r="Y497" s="213"/>
    </row>
    <row r="498" spans="1:25">
      <c r="A498" s="93">
        <v>130</v>
      </c>
      <c r="B498" s="178" t="s">
        <v>811</v>
      </c>
      <c r="C498" s="72">
        <f t="shared" si="47"/>
        <v>3285000</v>
      </c>
      <c r="D498" s="72">
        <v>0</v>
      </c>
      <c r="E498" s="72">
        <v>0</v>
      </c>
      <c r="F498" s="72">
        <v>0</v>
      </c>
      <c r="G498" s="72">
        <v>0</v>
      </c>
      <c r="H498" s="72">
        <v>0</v>
      </c>
      <c r="I498" s="72">
        <v>0</v>
      </c>
      <c r="J498" s="82">
        <v>2</v>
      </c>
      <c r="K498" s="72">
        <v>3200000</v>
      </c>
      <c r="L498" s="72">
        <v>0</v>
      </c>
      <c r="M498" s="72">
        <v>0</v>
      </c>
      <c r="N498" s="72">
        <v>0</v>
      </c>
      <c r="O498" s="72">
        <v>0</v>
      </c>
      <c r="P498" s="72">
        <v>0</v>
      </c>
      <c r="Q498" s="72">
        <v>0</v>
      </c>
      <c r="R498" s="72">
        <v>0</v>
      </c>
      <c r="S498" s="72">
        <v>0</v>
      </c>
      <c r="T498" s="72">
        <v>0</v>
      </c>
      <c r="U498" s="72">
        <v>0</v>
      </c>
      <c r="V498" s="72">
        <v>0</v>
      </c>
      <c r="W498" s="72">
        <v>85000</v>
      </c>
      <c r="X498" s="72">
        <v>0</v>
      </c>
      <c r="Y498" s="213"/>
    </row>
    <row r="499" spans="1:25">
      <c r="A499" s="93">
        <v>131</v>
      </c>
      <c r="B499" s="178" t="s">
        <v>813</v>
      </c>
      <c r="C499" s="72">
        <f t="shared" si="47"/>
        <v>8212500</v>
      </c>
      <c r="D499" s="72">
        <v>0</v>
      </c>
      <c r="E499" s="72">
        <v>0</v>
      </c>
      <c r="F499" s="72">
        <v>0</v>
      </c>
      <c r="G499" s="72">
        <v>0</v>
      </c>
      <c r="H499" s="72">
        <v>0</v>
      </c>
      <c r="I499" s="72">
        <v>0</v>
      </c>
      <c r="J499" s="82">
        <v>5</v>
      </c>
      <c r="K499" s="72">
        <v>8000000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  <c r="Q499" s="72">
        <v>0</v>
      </c>
      <c r="R499" s="72">
        <v>0</v>
      </c>
      <c r="S499" s="72">
        <v>0</v>
      </c>
      <c r="T499" s="72">
        <v>0</v>
      </c>
      <c r="U499" s="72">
        <v>0</v>
      </c>
      <c r="V499" s="72">
        <v>0</v>
      </c>
      <c r="W499" s="72">
        <v>212500</v>
      </c>
      <c r="X499" s="72">
        <v>0</v>
      </c>
      <c r="Y499" s="213"/>
    </row>
    <row r="500" spans="1:25">
      <c r="A500" s="93">
        <v>132</v>
      </c>
      <c r="B500" s="178" t="s">
        <v>807</v>
      </c>
      <c r="C500" s="72">
        <f t="shared" si="47"/>
        <v>1642500</v>
      </c>
      <c r="D500" s="72">
        <v>0</v>
      </c>
      <c r="E500" s="72">
        <v>0</v>
      </c>
      <c r="F500" s="72">
        <v>0</v>
      </c>
      <c r="G500" s="72">
        <v>0</v>
      </c>
      <c r="H500" s="72">
        <v>0</v>
      </c>
      <c r="I500" s="72">
        <v>0</v>
      </c>
      <c r="J500" s="82">
        <v>1</v>
      </c>
      <c r="K500" s="72">
        <v>1600000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  <c r="Q500" s="72">
        <v>0</v>
      </c>
      <c r="R500" s="72">
        <v>0</v>
      </c>
      <c r="S500" s="72">
        <v>0</v>
      </c>
      <c r="T500" s="72">
        <v>0</v>
      </c>
      <c r="U500" s="72">
        <v>0</v>
      </c>
      <c r="V500" s="72">
        <v>0</v>
      </c>
      <c r="W500" s="72">
        <v>42500</v>
      </c>
      <c r="X500" s="72">
        <v>0</v>
      </c>
      <c r="Y500" s="213"/>
    </row>
    <row r="501" spans="1:25">
      <c r="A501" s="93">
        <v>133</v>
      </c>
      <c r="B501" s="178" t="s">
        <v>814</v>
      </c>
      <c r="C501" s="72">
        <f t="shared" si="47"/>
        <v>1642500</v>
      </c>
      <c r="D501" s="73">
        <v>0</v>
      </c>
      <c r="E501" s="73">
        <v>0</v>
      </c>
      <c r="F501" s="73">
        <v>0</v>
      </c>
      <c r="G501" s="73">
        <v>0</v>
      </c>
      <c r="H501" s="73">
        <v>0</v>
      </c>
      <c r="I501" s="73">
        <v>0</v>
      </c>
      <c r="J501" s="85">
        <v>1</v>
      </c>
      <c r="K501" s="73">
        <v>1600000</v>
      </c>
      <c r="L501" s="73">
        <v>0</v>
      </c>
      <c r="M501" s="73">
        <v>0</v>
      </c>
      <c r="N501" s="73">
        <v>0</v>
      </c>
      <c r="O501" s="73">
        <v>0</v>
      </c>
      <c r="P501" s="73">
        <v>0</v>
      </c>
      <c r="Q501" s="73">
        <v>0</v>
      </c>
      <c r="R501" s="73">
        <v>0</v>
      </c>
      <c r="S501" s="73">
        <v>0</v>
      </c>
      <c r="T501" s="73">
        <v>0</v>
      </c>
      <c r="U501" s="73">
        <v>0</v>
      </c>
      <c r="V501" s="73">
        <v>0</v>
      </c>
      <c r="W501" s="73">
        <v>42500</v>
      </c>
      <c r="X501" s="73">
        <v>0</v>
      </c>
      <c r="Y501" s="213"/>
    </row>
    <row r="502" spans="1:25">
      <c r="A502" s="93">
        <v>134</v>
      </c>
      <c r="B502" s="178" t="s">
        <v>803</v>
      </c>
      <c r="C502" s="72">
        <f t="shared" si="47"/>
        <v>6570000</v>
      </c>
      <c r="D502" s="72">
        <v>0</v>
      </c>
      <c r="E502" s="72">
        <v>0</v>
      </c>
      <c r="F502" s="72">
        <v>0</v>
      </c>
      <c r="G502" s="72">
        <v>0</v>
      </c>
      <c r="H502" s="72">
        <v>0</v>
      </c>
      <c r="I502" s="72">
        <v>0</v>
      </c>
      <c r="J502" s="82">
        <v>4</v>
      </c>
      <c r="K502" s="72">
        <v>6400000</v>
      </c>
      <c r="L502" s="72">
        <v>0</v>
      </c>
      <c r="M502" s="72">
        <v>0</v>
      </c>
      <c r="N502" s="72">
        <v>0</v>
      </c>
      <c r="O502" s="72">
        <v>0</v>
      </c>
      <c r="P502" s="72">
        <v>0</v>
      </c>
      <c r="Q502" s="72">
        <v>0</v>
      </c>
      <c r="R502" s="72">
        <v>0</v>
      </c>
      <c r="S502" s="72">
        <v>0</v>
      </c>
      <c r="T502" s="72">
        <v>0</v>
      </c>
      <c r="U502" s="72">
        <v>0</v>
      </c>
      <c r="V502" s="72">
        <v>0</v>
      </c>
      <c r="W502" s="72">
        <v>170000</v>
      </c>
      <c r="X502" s="72">
        <v>0</v>
      </c>
      <c r="Y502" s="213"/>
    </row>
    <row r="503" spans="1:25">
      <c r="A503" s="93">
        <v>135</v>
      </c>
      <c r="B503" s="178" t="s">
        <v>801</v>
      </c>
      <c r="C503" s="72">
        <f t="shared" si="47"/>
        <v>8212500</v>
      </c>
      <c r="D503" s="72">
        <v>0</v>
      </c>
      <c r="E503" s="72">
        <v>0</v>
      </c>
      <c r="F503" s="72">
        <v>0</v>
      </c>
      <c r="G503" s="72">
        <v>0</v>
      </c>
      <c r="H503" s="72">
        <v>0</v>
      </c>
      <c r="I503" s="72">
        <v>0</v>
      </c>
      <c r="J503" s="82">
        <v>5</v>
      </c>
      <c r="K503" s="72">
        <v>8000000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  <c r="Q503" s="72">
        <v>0</v>
      </c>
      <c r="R503" s="72">
        <v>0</v>
      </c>
      <c r="S503" s="72">
        <v>0</v>
      </c>
      <c r="T503" s="72">
        <v>0</v>
      </c>
      <c r="U503" s="72">
        <v>0</v>
      </c>
      <c r="V503" s="72">
        <v>0</v>
      </c>
      <c r="W503" s="72">
        <v>212500</v>
      </c>
      <c r="X503" s="72">
        <v>0</v>
      </c>
      <c r="Y503" s="213"/>
    </row>
    <row r="504" spans="1:25">
      <c r="A504" s="93">
        <v>136</v>
      </c>
      <c r="B504" s="178" t="s">
        <v>812</v>
      </c>
      <c r="C504" s="72">
        <f t="shared" si="47"/>
        <v>3285000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0</v>
      </c>
      <c r="J504" s="82">
        <v>2</v>
      </c>
      <c r="K504" s="72">
        <v>3200000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  <c r="Q504" s="72">
        <v>0</v>
      </c>
      <c r="R504" s="72">
        <v>0</v>
      </c>
      <c r="S504" s="72">
        <v>0</v>
      </c>
      <c r="T504" s="72">
        <v>0</v>
      </c>
      <c r="U504" s="72">
        <v>0</v>
      </c>
      <c r="V504" s="72">
        <v>0</v>
      </c>
      <c r="W504" s="72">
        <v>85000</v>
      </c>
      <c r="X504" s="72">
        <v>0</v>
      </c>
      <c r="Y504" s="213"/>
    </row>
    <row r="505" spans="1:25">
      <c r="A505" s="93">
        <v>137</v>
      </c>
      <c r="B505" s="178" t="s">
        <v>800</v>
      </c>
      <c r="C505" s="72">
        <f t="shared" si="47"/>
        <v>3485000</v>
      </c>
      <c r="D505" s="72">
        <v>0</v>
      </c>
      <c r="E505" s="72">
        <v>0</v>
      </c>
      <c r="F505" s="72">
        <v>0</v>
      </c>
      <c r="G505" s="72">
        <v>0</v>
      </c>
      <c r="H505" s="72">
        <v>0</v>
      </c>
      <c r="I505" s="72">
        <v>0</v>
      </c>
      <c r="J505" s="82">
        <v>2</v>
      </c>
      <c r="K505" s="72">
        <v>3400000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  <c r="Q505" s="72">
        <v>0</v>
      </c>
      <c r="R505" s="72">
        <v>0</v>
      </c>
      <c r="S505" s="72">
        <v>0</v>
      </c>
      <c r="T505" s="72">
        <v>0</v>
      </c>
      <c r="U505" s="72">
        <v>0</v>
      </c>
      <c r="V505" s="72">
        <v>0</v>
      </c>
      <c r="W505" s="72">
        <v>85000</v>
      </c>
      <c r="X505" s="72">
        <v>0</v>
      </c>
      <c r="Y505" s="213"/>
    </row>
    <row r="506" spans="1:25">
      <c r="A506" s="93">
        <v>138</v>
      </c>
      <c r="B506" s="178" t="s">
        <v>804</v>
      </c>
      <c r="C506" s="72">
        <f t="shared" si="47"/>
        <v>6570000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72">
        <v>0</v>
      </c>
      <c r="J506" s="82">
        <v>4</v>
      </c>
      <c r="K506" s="72">
        <v>6400000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  <c r="Q506" s="72">
        <v>0</v>
      </c>
      <c r="R506" s="72">
        <v>0</v>
      </c>
      <c r="S506" s="72">
        <v>0</v>
      </c>
      <c r="T506" s="72">
        <v>0</v>
      </c>
      <c r="U506" s="72">
        <v>0</v>
      </c>
      <c r="V506" s="72">
        <v>0</v>
      </c>
      <c r="W506" s="72">
        <v>170000</v>
      </c>
      <c r="X506" s="72">
        <v>0</v>
      </c>
      <c r="Y506" s="213"/>
    </row>
    <row r="507" spans="1:25">
      <c r="A507" s="93">
        <v>139</v>
      </c>
      <c r="B507" s="178" t="s">
        <v>802</v>
      </c>
      <c r="C507" s="72">
        <f t="shared" si="47"/>
        <v>8212500</v>
      </c>
      <c r="D507" s="72">
        <v>0</v>
      </c>
      <c r="E507" s="72">
        <v>0</v>
      </c>
      <c r="F507" s="72">
        <v>0</v>
      </c>
      <c r="G507" s="72">
        <v>0</v>
      </c>
      <c r="H507" s="72">
        <v>0</v>
      </c>
      <c r="I507" s="72">
        <v>0</v>
      </c>
      <c r="J507" s="82">
        <v>5</v>
      </c>
      <c r="K507" s="72">
        <v>8000000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  <c r="Q507" s="72">
        <v>0</v>
      </c>
      <c r="R507" s="72">
        <v>0</v>
      </c>
      <c r="S507" s="72">
        <v>0</v>
      </c>
      <c r="T507" s="72">
        <v>0</v>
      </c>
      <c r="U507" s="72">
        <v>0</v>
      </c>
      <c r="V507" s="72">
        <v>0</v>
      </c>
      <c r="W507" s="72">
        <v>212500</v>
      </c>
      <c r="X507" s="72">
        <v>0</v>
      </c>
      <c r="Y507" s="213"/>
    </row>
    <row r="508" spans="1:25">
      <c r="A508" s="93">
        <v>140</v>
      </c>
      <c r="B508" s="178" t="s">
        <v>729</v>
      </c>
      <c r="C508" s="72">
        <f t="shared" si="47"/>
        <v>2022854.6258282424</v>
      </c>
      <c r="D508" s="72">
        <v>439035.26995204715</v>
      </c>
      <c r="E508" s="72">
        <v>51000.669189822998</v>
      </c>
      <c r="F508" s="72">
        <v>0</v>
      </c>
      <c r="G508" s="72">
        <v>81616.289736299936</v>
      </c>
      <c r="H508" s="72">
        <v>94721.567794029659</v>
      </c>
      <c r="I508" s="72">
        <v>173835.17217220832</v>
      </c>
      <c r="J508" s="82">
        <v>0</v>
      </c>
      <c r="K508" s="72">
        <v>0</v>
      </c>
      <c r="L508" s="72">
        <v>377</v>
      </c>
      <c r="M508" s="72">
        <v>642784.29616828635</v>
      </c>
      <c r="N508" s="72">
        <v>0</v>
      </c>
      <c r="O508" s="72">
        <v>0</v>
      </c>
      <c r="P508" s="72">
        <v>435</v>
      </c>
      <c r="Q508" s="72">
        <v>536056.60266975581</v>
      </c>
      <c r="R508" s="72">
        <v>0</v>
      </c>
      <c r="S508" s="72">
        <v>0</v>
      </c>
      <c r="T508" s="72">
        <v>0</v>
      </c>
      <c r="U508" s="72">
        <v>0</v>
      </c>
      <c r="V508" s="72">
        <v>3804.7581457924975</v>
      </c>
      <c r="W508" s="72">
        <v>0</v>
      </c>
      <c r="X508" s="72">
        <v>0</v>
      </c>
      <c r="Y508" s="213"/>
    </row>
    <row r="509" spans="1:25">
      <c r="A509" s="93">
        <v>141</v>
      </c>
      <c r="B509" s="178" t="s">
        <v>739</v>
      </c>
      <c r="C509" s="72">
        <f t="shared" si="47"/>
        <v>3141283.5477610235</v>
      </c>
      <c r="D509" s="72">
        <v>681776.2644819367</v>
      </c>
      <c r="E509" s="72">
        <v>79198.752597062034</v>
      </c>
      <c r="F509" s="72">
        <v>0</v>
      </c>
      <c r="G509" s="72">
        <v>126741.63773531823</v>
      </c>
      <c r="H509" s="72">
        <v>147092.77608502746</v>
      </c>
      <c r="I509" s="72">
        <v>269948.00288388511</v>
      </c>
      <c r="J509" s="82">
        <v>0</v>
      </c>
      <c r="K509" s="72">
        <v>0</v>
      </c>
      <c r="L509" s="72">
        <v>391</v>
      </c>
      <c r="M509" s="72">
        <v>998177.38186986791</v>
      </c>
      <c r="N509" s="72">
        <v>0</v>
      </c>
      <c r="O509" s="72">
        <v>0</v>
      </c>
      <c r="P509" s="72">
        <v>663</v>
      </c>
      <c r="Q509" s="72">
        <v>832440.33710317116</v>
      </c>
      <c r="R509" s="72">
        <v>0</v>
      </c>
      <c r="S509" s="72">
        <v>0</v>
      </c>
      <c r="T509" s="72">
        <v>0</v>
      </c>
      <c r="U509" s="72">
        <v>0</v>
      </c>
      <c r="V509" s="72">
        <v>5908.3950047542958</v>
      </c>
      <c r="W509" s="72">
        <v>0</v>
      </c>
      <c r="X509" s="72">
        <v>0</v>
      </c>
      <c r="Y509" s="213"/>
    </row>
    <row r="510" spans="1:25">
      <c r="A510" s="93">
        <v>142</v>
      </c>
      <c r="B510" s="178" t="s">
        <v>740</v>
      </c>
      <c r="C510" s="72">
        <f t="shared" si="47"/>
        <v>15605071.312035935</v>
      </c>
      <c r="D510" s="72">
        <v>4394145.1789865214</v>
      </c>
      <c r="E510" s="72">
        <v>510447.24645932089</v>
      </c>
      <c r="F510" s="72">
        <v>1049327.8939150495</v>
      </c>
      <c r="G510" s="72">
        <v>816867.91612596554</v>
      </c>
      <c r="H510" s="72">
        <v>948033.90286534664</v>
      </c>
      <c r="I510" s="72">
        <v>1739853.346684953</v>
      </c>
      <c r="J510" s="82">
        <v>0</v>
      </c>
      <c r="K510" s="72">
        <v>0</v>
      </c>
      <c r="L510" s="72">
        <v>0</v>
      </c>
      <c r="M510" s="72">
        <v>0</v>
      </c>
      <c r="N510" s="72">
        <v>1289</v>
      </c>
      <c r="O510" s="72">
        <v>781199.23005457921</v>
      </c>
      <c r="P510" s="72">
        <v>2154</v>
      </c>
      <c r="Q510" s="72">
        <v>5365196.596944198</v>
      </c>
      <c r="R510" s="72">
        <v>0</v>
      </c>
      <c r="S510" s="72">
        <v>0</v>
      </c>
      <c r="T510" s="72">
        <v>0</v>
      </c>
      <c r="U510" s="72">
        <v>0</v>
      </c>
      <c r="V510" s="72">
        <v>0</v>
      </c>
      <c r="W510" s="72">
        <v>0</v>
      </c>
      <c r="X510" s="72">
        <v>0</v>
      </c>
      <c r="Y510" s="213"/>
    </row>
    <row r="511" spans="1:25">
      <c r="A511" s="93">
        <v>143</v>
      </c>
      <c r="B511" s="178" t="s">
        <v>760</v>
      </c>
      <c r="C511" s="72">
        <f t="shared" si="47"/>
        <v>8046403.0472537503</v>
      </c>
      <c r="D511" s="72">
        <v>1707084.2424797057</v>
      </c>
      <c r="E511" s="72">
        <v>198303.9739367096</v>
      </c>
      <c r="F511" s="72">
        <v>407654.05782745336</v>
      </c>
      <c r="G511" s="72">
        <v>317345.5338877748</v>
      </c>
      <c r="H511" s="72">
        <v>368302.2911162065</v>
      </c>
      <c r="I511" s="72">
        <v>675916.72813971306</v>
      </c>
      <c r="J511" s="82">
        <v>0</v>
      </c>
      <c r="K511" s="72">
        <v>0</v>
      </c>
      <c r="L511" s="72">
        <v>587</v>
      </c>
      <c r="M511" s="72">
        <v>2272673.7000000002</v>
      </c>
      <c r="N511" s="72">
        <v>0</v>
      </c>
      <c r="O511" s="72">
        <v>0</v>
      </c>
      <c r="P511" s="72">
        <v>1355</v>
      </c>
      <c r="Q511" s="72">
        <v>2084328.6226063205</v>
      </c>
      <c r="R511" s="72">
        <v>0</v>
      </c>
      <c r="S511" s="72">
        <v>0</v>
      </c>
      <c r="T511" s="72">
        <v>0</v>
      </c>
      <c r="U511" s="72">
        <v>0</v>
      </c>
      <c r="V511" s="72">
        <v>14793.897259867264</v>
      </c>
      <c r="W511" s="72">
        <v>0</v>
      </c>
      <c r="X511" s="72">
        <v>0</v>
      </c>
      <c r="Y511" s="213"/>
    </row>
    <row r="512" spans="1:25">
      <c r="A512" s="93">
        <v>144</v>
      </c>
      <c r="B512" s="178" t="s">
        <v>761</v>
      </c>
      <c r="C512" s="72">
        <f t="shared" si="47"/>
        <v>7969431.1437162943</v>
      </c>
      <c r="D512" s="72">
        <v>1690754.2720729525</v>
      </c>
      <c r="E512" s="72">
        <v>196406.99782660033</v>
      </c>
      <c r="F512" s="72">
        <v>403754.43850295828</v>
      </c>
      <c r="G512" s="72">
        <v>314309.80603782705</v>
      </c>
      <c r="H512" s="72">
        <v>364779.11085069686</v>
      </c>
      <c r="I512" s="72">
        <v>669450.90771135653</v>
      </c>
      <c r="J512" s="82">
        <v>0</v>
      </c>
      <c r="K512" s="72">
        <v>0</v>
      </c>
      <c r="L512" s="72">
        <v>581</v>
      </c>
      <c r="M512" s="72">
        <v>2250933.3000000003</v>
      </c>
      <c r="N512" s="72">
        <v>0</v>
      </c>
      <c r="O512" s="72">
        <v>0</v>
      </c>
      <c r="P512" s="72">
        <v>1349</v>
      </c>
      <c r="Q512" s="72">
        <v>2064389.9318972626</v>
      </c>
      <c r="R512" s="72">
        <v>0</v>
      </c>
      <c r="S512" s="72">
        <v>0</v>
      </c>
      <c r="T512" s="72">
        <v>0</v>
      </c>
      <c r="U512" s="72">
        <v>0</v>
      </c>
      <c r="V512" s="72">
        <v>14652.378816639613</v>
      </c>
      <c r="W512" s="72">
        <v>0</v>
      </c>
      <c r="X512" s="72">
        <v>0</v>
      </c>
      <c r="Y512" s="213"/>
    </row>
    <row r="513" spans="1:25">
      <c r="A513" s="93">
        <v>145</v>
      </c>
      <c r="B513" s="176" t="s">
        <v>694</v>
      </c>
      <c r="C513" s="72">
        <f t="shared" si="47"/>
        <v>721345.71225043689</v>
      </c>
      <c r="D513" s="72">
        <v>0</v>
      </c>
      <c r="E513" s="72">
        <v>0</v>
      </c>
      <c r="F513" s="72">
        <v>0</v>
      </c>
      <c r="G513" s="72">
        <v>0</v>
      </c>
      <c r="H513" s="72">
        <v>469757.36873461865</v>
      </c>
      <c r="I513" s="72">
        <v>0</v>
      </c>
      <c r="J513" s="82">
        <v>0</v>
      </c>
      <c r="K513" s="72">
        <v>0</v>
      </c>
      <c r="L513" s="72">
        <v>0</v>
      </c>
      <c r="M513" s="72">
        <v>0</v>
      </c>
      <c r="N513" s="72">
        <v>0</v>
      </c>
      <c r="O513" s="72">
        <v>0</v>
      </c>
      <c r="P513" s="72">
        <v>0</v>
      </c>
      <c r="Q513" s="72">
        <v>0</v>
      </c>
      <c r="R513" s="72">
        <v>0</v>
      </c>
      <c r="S513" s="72">
        <v>0</v>
      </c>
      <c r="T513" s="72">
        <v>0</v>
      </c>
      <c r="U513" s="72">
        <v>0</v>
      </c>
      <c r="V513" s="72">
        <v>0</v>
      </c>
      <c r="W513" s="72">
        <v>251588.34351581824</v>
      </c>
      <c r="X513" s="72">
        <v>0</v>
      </c>
      <c r="Y513" s="213"/>
    </row>
    <row r="514" spans="1:25">
      <c r="A514" s="93">
        <v>146</v>
      </c>
      <c r="B514" s="178" t="s">
        <v>730</v>
      </c>
      <c r="C514" s="72">
        <f t="shared" si="47"/>
        <v>3681293.4732978414</v>
      </c>
      <c r="D514" s="72">
        <v>0</v>
      </c>
      <c r="E514" s="72">
        <v>0</v>
      </c>
      <c r="F514" s="72">
        <v>0</v>
      </c>
      <c r="G514" s="72">
        <v>0</v>
      </c>
      <c r="H514" s="72">
        <v>0</v>
      </c>
      <c r="I514" s="72">
        <v>0</v>
      </c>
      <c r="J514" s="82">
        <v>0</v>
      </c>
      <c r="K514" s="72">
        <v>0</v>
      </c>
      <c r="L514" s="72">
        <v>0</v>
      </c>
      <c r="M514" s="72">
        <v>0</v>
      </c>
      <c r="N514" s="72">
        <v>0</v>
      </c>
      <c r="O514" s="72">
        <v>0</v>
      </c>
      <c r="P514" s="72">
        <v>2129</v>
      </c>
      <c r="Q514" s="72">
        <v>3341365.012677792</v>
      </c>
      <c r="R514" s="72">
        <v>0</v>
      </c>
      <c r="S514" s="72">
        <v>0</v>
      </c>
      <c r="T514" s="72">
        <v>0</v>
      </c>
      <c r="U514" s="72">
        <v>0</v>
      </c>
      <c r="V514" s="72">
        <v>23715.939113026714</v>
      </c>
      <c r="W514" s="72">
        <v>316212.52150702279</v>
      </c>
      <c r="X514" s="72">
        <v>0</v>
      </c>
      <c r="Y514" s="213"/>
    </row>
    <row r="515" spans="1:25">
      <c r="A515" s="93">
        <v>147</v>
      </c>
      <c r="B515" s="178" t="s">
        <v>731</v>
      </c>
      <c r="C515" s="72">
        <f t="shared" si="47"/>
        <v>4288756.1058625653</v>
      </c>
      <c r="D515" s="72">
        <v>888109.45613775402</v>
      </c>
      <c r="E515" s="72">
        <v>103167.51221782791</v>
      </c>
      <c r="F515" s="72">
        <v>212081.75588545523</v>
      </c>
      <c r="G515" s="72">
        <v>165098.80560986281</v>
      </c>
      <c r="H515" s="72">
        <v>191609.02509554476</v>
      </c>
      <c r="I515" s="72">
        <v>351645.23395201284</v>
      </c>
      <c r="J515" s="82">
        <v>0</v>
      </c>
      <c r="K515" s="72">
        <v>0</v>
      </c>
      <c r="L515" s="72">
        <v>382</v>
      </c>
      <c r="M515" s="72">
        <v>1182357</v>
      </c>
      <c r="N515" s="72">
        <v>0</v>
      </c>
      <c r="O515" s="72">
        <v>0</v>
      </c>
      <c r="P515" s="72">
        <v>874</v>
      </c>
      <c r="Q515" s="72">
        <v>1084370.5971688505</v>
      </c>
      <c r="R515" s="72">
        <v>0</v>
      </c>
      <c r="S515" s="72">
        <v>0</v>
      </c>
      <c r="T515" s="72">
        <v>0</v>
      </c>
      <c r="U515" s="72">
        <v>0</v>
      </c>
      <c r="V515" s="72">
        <v>7696.5153345528106</v>
      </c>
      <c r="W515" s="72">
        <v>102620.20446070415</v>
      </c>
      <c r="X515" s="72">
        <v>0</v>
      </c>
      <c r="Y515" s="213"/>
    </row>
    <row r="516" spans="1:25">
      <c r="A516" s="93">
        <v>148</v>
      </c>
      <c r="B516" s="178" t="s">
        <v>742</v>
      </c>
      <c r="C516" s="72">
        <f t="shared" si="47"/>
        <v>6511023.3992997175</v>
      </c>
      <c r="D516" s="72">
        <v>1348293.3762887109</v>
      </c>
      <c r="E516" s="72">
        <v>156624.9209600875</v>
      </c>
      <c r="F516" s="72">
        <v>321974.30701344245</v>
      </c>
      <c r="G516" s="72">
        <v>250646.61174199678</v>
      </c>
      <c r="H516" s="72">
        <v>290893.40011867706</v>
      </c>
      <c r="I516" s="72">
        <v>533854.17356422404</v>
      </c>
      <c r="J516" s="82">
        <v>0</v>
      </c>
      <c r="K516" s="72">
        <v>0</v>
      </c>
      <c r="L516" s="72">
        <v>579</v>
      </c>
      <c r="M516" s="72">
        <v>1795008.6</v>
      </c>
      <c r="N516" s="72">
        <v>0</v>
      </c>
      <c r="O516" s="72">
        <v>0</v>
      </c>
      <c r="P516" s="72">
        <v>1077</v>
      </c>
      <c r="Q516" s="72">
        <v>1646249.4386257473</v>
      </c>
      <c r="R516" s="72">
        <v>0</v>
      </c>
      <c r="S516" s="72">
        <v>0</v>
      </c>
      <c r="T516" s="72">
        <v>0</v>
      </c>
      <c r="U516" s="72">
        <v>0</v>
      </c>
      <c r="V516" s="72">
        <v>11684.55146419751</v>
      </c>
      <c r="W516" s="72">
        <v>155794.01952263346</v>
      </c>
      <c r="X516" s="72">
        <v>0</v>
      </c>
      <c r="Y516" s="213"/>
    </row>
    <row r="517" spans="1:25">
      <c r="A517" s="93">
        <v>149</v>
      </c>
      <c r="B517" s="178" t="s">
        <v>743</v>
      </c>
      <c r="C517" s="72">
        <f t="shared" si="47"/>
        <v>2975541.750913268</v>
      </c>
      <c r="D517" s="72">
        <v>850697.76164031576</v>
      </c>
      <c r="E517" s="72">
        <v>98821.571047536607</v>
      </c>
      <c r="F517" s="72">
        <v>203147.79194122244</v>
      </c>
      <c r="G517" s="72">
        <v>158144.00287166287</v>
      </c>
      <c r="H517" s="72">
        <v>183537.47686431569</v>
      </c>
      <c r="I517" s="72">
        <v>336832.14534770424</v>
      </c>
      <c r="J517" s="82">
        <v>0</v>
      </c>
      <c r="K517" s="72">
        <v>0</v>
      </c>
      <c r="L517" s="72">
        <v>0</v>
      </c>
      <c r="M517" s="72">
        <v>0</v>
      </c>
      <c r="N517" s="72">
        <v>0</v>
      </c>
      <c r="O517" s="72">
        <v>0</v>
      </c>
      <c r="P517" s="72">
        <v>856</v>
      </c>
      <c r="Q517" s="72">
        <v>1038691.3836181809</v>
      </c>
      <c r="R517" s="72">
        <v>0</v>
      </c>
      <c r="S517" s="72">
        <v>0</v>
      </c>
      <c r="T517" s="72">
        <v>0</v>
      </c>
      <c r="U517" s="72">
        <v>0</v>
      </c>
      <c r="V517" s="72">
        <v>7372.2989010927495</v>
      </c>
      <c r="W517" s="72">
        <v>98297.318681236633</v>
      </c>
      <c r="X517" s="72">
        <v>0</v>
      </c>
      <c r="Y517" s="213"/>
    </row>
    <row r="518" spans="1:25">
      <c r="A518" s="93">
        <v>150</v>
      </c>
      <c r="B518" s="176" t="s">
        <v>696</v>
      </c>
      <c r="C518" s="72">
        <f t="shared" si="47"/>
        <v>4654728.9936958868</v>
      </c>
      <c r="D518" s="72">
        <v>0</v>
      </c>
      <c r="E518" s="72">
        <v>0</v>
      </c>
      <c r="F518" s="72">
        <v>0</v>
      </c>
      <c r="G518" s="72">
        <v>0</v>
      </c>
      <c r="H518" s="72">
        <v>0</v>
      </c>
      <c r="I518" s="72">
        <v>1058513.1025028753</v>
      </c>
      <c r="J518" s="82">
        <v>0</v>
      </c>
      <c r="K518" s="72">
        <v>0</v>
      </c>
      <c r="L518" s="72">
        <v>0</v>
      </c>
      <c r="M518" s="72">
        <v>0</v>
      </c>
      <c r="N518" s="72">
        <v>0</v>
      </c>
      <c r="O518" s="72">
        <v>0</v>
      </c>
      <c r="P518" s="72">
        <v>1517</v>
      </c>
      <c r="Q518" s="72">
        <v>3264143.4441529568</v>
      </c>
      <c r="R518" s="72">
        <v>0</v>
      </c>
      <c r="S518" s="72">
        <v>0</v>
      </c>
      <c r="T518" s="72">
        <v>0</v>
      </c>
      <c r="U518" s="72">
        <v>0</v>
      </c>
      <c r="V518" s="72">
        <v>23167.845142329472</v>
      </c>
      <c r="W518" s="72">
        <v>308904.60189772624</v>
      </c>
      <c r="X518" s="72">
        <v>0</v>
      </c>
      <c r="Y518" s="213"/>
    </row>
    <row r="519" spans="1:25">
      <c r="A519" s="93">
        <v>151</v>
      </c>
      <c r="B519" s="178" t="s">
        <v>763</v>
      </c>
      <c r="C519" s="72">
        <f t="shared" si="47"/>
        <v>4005243.3984007374</v>
      </c>
      <c r="D519" s="72">
        <v>0</v>
      </c>
      <c r="E519" s="72">
        <v>0</v>
      </c>
      <c r="F519" s="72">
        <v>0</v>
      </c>
      <c r="G519" s="72">
        <v>0</v>
      </c>
      <c r="H519" s="72">
        <v>469290.4992185607</v>
      </c>
      <c r="I519" s="72">
        <v>861252.58090989979</v>
      </c>
      <c r="J519" s="82">
        <v>0</v>
      </c>
      <c r="K519" s="72">
        <v>0</v>
      </c>
      <c r="L519" s="72">
        <v>0</v>
      </c>
      <c r="M519" s="72">
        <v>0</v>
      </c>
      <c r="N519" s="72">
        <v>0</v>
      </c>
      <c r="O519" s="72">
        <v>0</v>
      </c>
      <c r="P519" s="72">
        <v>1368</v>
      </c>
      <c r="Q519" s="72">
        <v>2655849.9456356303</v>
      </c>
      <c r="R519" s="72">
        <v>0</v>
      </c>
      <c r="S519" s="72">
        <v>0</v>
      </c>
      <c r="T519" s="72">
        <v>0</v>
      </c>
      <c r="U519" s="72">
        <v>0</v>
      </c>
      <c r="V519" s="72">
        <v>18850.372636646644</v>
      </c>
      <c r="W519" s="72">
        <v>0</v>
      </c>
      <c r="X519" s="72">
        <v>0</v>
      </c>
      <c r="Y519" s="213"/>
    </row>
    <row r="520" spans="1:25">
      <c r="A520" s="93">
        <v>152</v>
      </c>
      <c r="B520" s="178" t="s">
        <v>369</v>
      </c>
      <c r="C520" s="72">
        <f t="shared" si="47"/>
        <v>2575185.6547058886</v>
      </c>
      <c r="D520" s="72">
        <v>1900552.748887944</v>
      </c>
      <c r="E520" s="72">
        <v>220778.30337965718</v>
      </c>
      <c r="F520" s="72">
        <v>453854.60243828729</v>
      </c>
      <c r="G520" s="72">
        <v>0</v>
      </c>
      <c r="H520" s="72">
        <v>0</v>
      </c>
      <c r="I520" s="72">
        <v>0</v>
      </c>
      <c r="J520" s="82">
        <v>0</v>
      </c>
      <c r="K520" s="72">
        <v>0</v>
      </c>
      <c r="L520" s="72">
        <v>0</v>
      </c>
      <c r="M520" s="72">
        <v>0</v>
      </c>
      <c r="N520" s="72">
        <v>0</v>
      </c>
      <c r="O520" s="72">
        <v>0</v>
      </c>
      <c r="P520" s="72">
        <v>0</v>
      </c>
      <c r="Q520" s="72">
        <v>0</v>
      </c>
      <c r="R520" s="72">
        <v>0</v>
      </c>
      <c r="S520" s="72">
        <v>0</v>
      </c>
      <c r="T520" s="72">
        <v>0</v>
      </c>
      <c r="U520" s="72">
        <v>0</v>
      </c>
      <c r="V520" s="72">
        <v>0</v>
      </c>
      <c r="W520" s="72">
        <v>0</v>
      </c>
      <c r="X520" s="72">
        <v>0</v>
      </c>
      <c r="Y520" s="213"/>
    </row>
    <row r="521" spans="1:25">
      <c r="A521" s="93">
        <v>153</v>
      </c>
      <c r="B521" s="176" t="s">
        <v>703</v>
      </c>
      <c r="C521" s="72">
        <f t="shared" ref="C521:C552" si="48">D521+E521+F521+G521+H521+I521+K521+M521+O521+Q521+S521+U521+V521+W521+X521</f>
        <v>4616625.8767521661</v>
      </c>
      <c r="D521" s="72">
        <v>0</v>
      </c>
      <c r="E521" s="72">
        <v>0</v>
      </c>
      <c r="F521" s="72">
        <v>0</v>
      </c>
      <c r="G521" s="72">
        <v>0</v>
      </c>
      <c r="H521" s="72">
        <v>0</v>
      </c>
      <c r="I521" s="72">
        <v>563904.33899765136</v>
      </c>
      <c r="J521" s="82">
        <v>0</v>
      </c>
      <c r="K521" s="72">
        <v>0</v>
      </c>
      <c r="L521" s="72">
        <v>626</v>
      </c>
      <c r="M521" s="72">
        <v>1896048</v>
      </c>
      <c r="N521" s="72">
        <v>544</v>
      </c>
      <c r="O521" s="72">
        <v>253194.69384517602</v>
      </c>
      <c r="P521" s="72">
        <v>1120</v>
      </c>
      <c r="Q521" s="72">
        <v>1738915.3208555493</v>
      </c>
      <c r="R521" s="72">
        <v>0</v>
      </c>
      <c r="S521" s="72">
        <v>0</v>
      </c>
      <c r="T521" s="72">
        <v>0</v>
      </c>
      <c r="U521" s="72">
        <v>0</v>
      </c>
      <c r="V521" s="72">
        <v>0</v>
      </c>
      <c r="W521" s="72">
        <v>164563.52305378934</v>
      </c>
      <c r="X521" s="72">
        <v>0</v>
      </c>
      <c r="Y521" s="213"/>
    </row>
    <row r="522" spans="1:25">
      <c r="A522" s="93">
        <v>154</v>
      </c>
      <c r="B522" s="178" t="s">
        <v>764</v>
      </c>
      <c r="C522" s="72">
        <f t="shared" si="48"/>
        <v>2042070.0258271866</v>
      </c>
      <c r="D522" s="72">
        <v>421366.77738080622</v>
      </c>
      <c r="E522" s="72">
        <v>48948.203234622793</v>
      </c>
      <c r="F522" s="72">
        <v>100622.96420910521</v>
      </c>
      <c r="G522" s="72">
        <v>78331.731734717148</v>
      </c>
      <c r="H522" s="72">
        <v>90909.602260855288</v>
      </c>
      <c r="I522" s="72">
        <v>166839.36646283895</v>
      </c>
      <c r="J522" s="82">
        <v>0</v>
      </c>
      <c r="K522" s="72">
        <v>0</v>
      </c>
      <c r="L522" s="72">
        <v>362</v>
      </c>
      <c r="M522" s="72">
        <v>616916.1476639529</v>
      </c>
      <c r="N522" s="72">
        <v>0</v>
      </c>
      <c r="O522" s="72">
        <v>0</v>
      </c>
      <c r="P522" s="72">
        <v>426</v>
      </c>
      <c r="Q522" s="72">
        <v>514483.59305011929</v>
      </c>
      <c r="R522" s="72">
        <v>0</v>
      </c>
      <c r="S522" s="72">
        <v>0</v>
      </c>
      <c r="T522" s="72">
        <v>0</v>
      </c>
      <c r="U522" s="72">
        <v>0</v>
      </c>
      <c r="V522" s="72">
        <v>3651.6398301691415</v>
      </c>
      <c r="W522" s="72">
        <v>0</v>
      </c>
      <c r="X522" s="72">
        <v>0</v>
      </c>
      <c r="Y522" s="213"/>
    </row>
    <row r="523" spans="1:25">
      <c r="A523" s="93">
        <v>155</v>
      </c>
      <c r="B523" s="178" t="s">
        <v>765</v>
      </c>
      <c r="C523" s="72">
        <f t="shared" si="48"/>
        <v>2015798.1592306171</v>
      </c>
      <c r="D523" s="72">
        <v>415945.76261463005</v>
      </c>
      <c r="E523" s="72">
        <v>48318.469362004558</v>
      </c>
      <c r="F523" s="72">
        <v>99328.418449744117</v>
      </c>
      <c r="G523" s="72">
        <v>77323.969620595148</v>
      </c>
      <c r="H523" s="72">
        <v>89740.021926813177</v>
      </c>
      <c r="I523" s="72">
        <v>164692.92607473701</v>
      </c>
      <c r="J523" s="82">
        <v>0</v>
      </c>
      <c r="K523" s="72">
        <v>0</v>
      </c>
      <c r="L523" s="72">
        <v>357</v>
      </c>
      <c r="M523" s="72">
        <v>608979.32937285048</v>
      </c>
      <c r="N523" s="72">
        <v>0</v>
      </c>
      <c r="O523" s="72">
        <v>0</v>
      </c>
      <c r="P523" s="72">
        <v>423</v>
      </c>
      <c r="Q523" s="72">
        <v>507864.60146227625</v>
      </c>
      <c r="R523" s="72">
        <v>0</v>
      </c>
      <c r="S523" s="72">
        <v>0</v>
      </c>
      <c r="T523" s="72">
        <v>0</v>
      </c>
      <c r="U523" s="72">
        <v>0</v>
      </c>
      <c r="V523" s="72">
        <v>3604.6603469665206</v>
      </c>
      <c r="W523" s="72">
        <v>0</v>
      </c>
      <c r="X523" s="72">
        <v>0</v>
      </c>
      <c r="Y523" s="213"/>
    </row>
    <row r="524" spans="1:25">
      <c r="A524" s="93">
        <v>156</v>
      </c>
      <c r="B524" s="178" t="s">
        <v>716</v>
      </c>
      <c r="C524" s="72">
        <f t="shared" si="48"/>
        <v>9750375.5054836255</v>
      </c>
      <c r="D524" s="72">
        <v>2019093.7590218463</v>
      </c>
      <c r="E524" s="72">
        <v>234548.65682740396</v>
      </c>
      <c r="F524" s="72">
        <v>482162.35819957033</v>
      </c>
      <c r="G524" s="72">
        <v>375347.84223390743</v>
      </c>
      <c r="H524" s="72">
        <v>435618.13700885372</v>
      </c>
      <c r="I524" s="72">
        <v>799456.29714380379</v>
      </c>
      <c r="J524" s="82">
        <v>0</v>
      </c>
      <c r="K524" s="72">
        <v>0</v>
      </c>
      <c r="L524" s="72">
        <v>694</v>
      </c>
      <c r="M524" s="72">
        <v>2688057.9</v>
      </c>
      <c r="N524" s="72">
        <v>0</v>
      </c>
      <c r="O524" s="72">
        <v>0</v>
      </c>
      <c r="P524" s="72">
        <v>1474</v>
      </c>
      <c r="Q524" s="72">
        <v>2465288.3606621744</v>
      </c>
      <c r="R524" s="72">
        <v>0</v>
      </c>
      <c r="S524" s="72">
        <v>0</v>
      </c>
      <c r="T524" s="72">
        <v>0</v>
      </c>
      <c r="U524" s="72">
        <v>0</v>
      </c>
      <c r="V524" s="72">
        <v>17497.827515306992</v>
      </c>
      <c r="W524" s="72">
        <v>233304.36687075987</v>
      </c>
      <c r="X524" s="72">
        <v>0</v>
      </c>
      <c r="Y524" s="213"/>
    </row>
    <row r="525" spans="1:25">
      <c r="A525" s="93">
        <v>157</v>
      </c>
      <c r="B525" s="178" t="s">
        <v>766</v>
      </c>
      <c r="C525" s="72">
        <f t="shared" si="48"/>
        <v>900980.42321746389</v>
      </c>
      <c r="D525" s="72">
        <v>202451.47737880229</v>
      </c>
      <c r="E525" s="72">
        <v>23517.839070002214</v>
      </c>
      <c r="F525" s="72">
        <v>48345.690395893151</v>
      </c>
      <c r="G525" s="72">
        <v>37635.560434802945</v>
      </c>
      <c r="H525" s="72">
        <v>43678.771734289592</v>
      </c>
      <c r="I525" s="72">
        <v>0</v>
      </c>
      <c r="J525" s="82">
        <v>0</v>
      </c>
      <c r="K525" s="72">
        <v>0</v>
      </c>
      <c r="L525" s="72">
        <v>174</v>
      </c>
      <c r="M525" s="72">
        <v>296405.86827882106</v>
      </c>
      <c r="N525" s="72">
        <v>0</v>
      </c>
      <c r="O525" s="72">
        <v>0</v>
      </c>
      <c r="P525" s="72">
        <v>295</v>
      </c>
      <c r="Q525" s="72">
        <v>247190.73522500173</v>
      </c>
      <c r="R525" s="72">
        <v>0</v>
      </c>
      <c r="S525" s="72">
        <v>0</v>
      </c>
      <c r="T525" s="72">
        <v>0</v>
      </c>
      <c r="U525" s="72">
        <v>0</v>
      </c>
      <c r="V525" s="72">
        <v>1754.4806998509612</v>
      </c>
      <c r="W525" s="72">
        <v>0</v>
      </c>
      <c r="X525" s="72">
        <v>0</v>
      </c>
      <c r="Y525" s="213"/>
    </row>
    <row r="526" spans="1:25">
      <c r="A526" s="93">
        <v>158</v>
      </c>
      <c r="B526" s="178" t="s">
        <v>377</v>
      </c>
      <c r="C526" s="72">
        <f t="shared" si="48"/>
        <v>2320428.1057565897</v>
      </c>
      <c r="D526" s="72">
        <v>1577968.9072463484</v>
      </c>
      <c r="E526" s="72">
        <v>183305.25071274457</v>
      </c>
      <c r="F526" s="72">
        <v>376821.13873309555</v>
      </c>
      <c r="G526" s="72">
        <v>0</v>
      </c>
      <c r="H526" s="72">
        <v>0</v>
      </c>
      <c r="I526" s="72">
        <v>0</v>
      </c>
      <c r="J526" s="82">
        <v>0</v>
      </c>
      <c r="K526" s="72">
        <v>0</v>
      </c>
      <c r="L526" s="72">
        <v>0</v>
      </c>
      <c r="M526" s="72">
        <v>0</v>
      </c>
      <c r="N526" s="72">
        <v>0</v>
      </c>
      <c r="O526" s="72">
        <v>0</v>
      </c>
      <c r="P526" s="72">
        <v>0</v>
      </c>
      <c r="Q526" s="72">
        <v>0</v>
      </c>
      <c r="R526" s="72">
        <v>0</v>
      </c>
      <c r="S526" s="72">
        <v>0</v>
      </c>
      <c r="T526" s="72">
        <v>0</v>
      </c>
      <c r="U526" s="72">
        <v>0</v>
      </c>
      <c r="V526" s="72">
        <v>0</v>
      </c>
      <c r="W526" s="72">
        <v>182332.80906440105</v>
      </c>
      <c r="X526" s="72">
        <v>0</v>
      </c>
      <c r="Y526" s="213"/>
    </row>
    <row r="527" spans="1:25">
      <c r="A527" s="93">
        <v>159</v>
      </c>
      <c r="B527" s="178" t="s">
        <v>378</v>
      </c>
      <c r="C527" s="72">
        <f t="shared" si="48"/>
        <v>2710412.8913868098</v>
      </c>
      <c r="D527" s="72">
        <v>0</v>
      </c>
      <c r="E527" s="72">
        <v>0</v>
      </c>
      <c r="F527" s="72">
        <v>0</v>
      </c>
      <c r="G527" s="72">
        <v>0</v>
      </c>
      <c r="H527" s="72">
        <v>404572.11637229775</v>
      </c>
      <c r="I527" s="72">
        <v>0</v>
      </c>
      <c r="J527" s="82">
        <v>0</v>
      </c>
      <c r="K527" s="72">
        <v>0</v>
      </c>
      <c r="L527" s="72">
        <v>0</v>
      </c>
      <c r="M527" s="72">
        <v>0</v>
      </c>
      <c r="N527" s="72">
        <v>0</v>
      </c>
      <c r="O527" s="72">
        <v>0</v>
      </c>
      <c r="P527" s="72">
        <v>1252</v>
      </c>
      <c r="Q527" s="72">
        <v>2289589.9982254794</v>
      </c>
      <c r="R527" s="72">
        <v>0</v>
      </c>
      <c r="S527" s="72">
        <v>0</v>
      </c>
      <c r="T527" s="72">
        <v>0</v>
      </c>
      <c r="U527" s="72">
        <v>0</v>
      </c>
      <c r="V527" s="72">
        <v>16250.77678903276</v>
      </c>
      <c r="W527" s="72">
        <v>0</v>
      </c>
      <c r="X527" s="72">
        <v>0</v>
      </c>
      <c r="Y527" s="213"/>
    </row>
    <row r="528" spans="1:25">
      <c r="A528" s="93">
        <v>160</v>
      </c>
      <c r="B528" s="178" t="s">
        <v>379</v>
      </c>
      <c r="C528" s="72">
        <f t="shared" si="48"/>
        <v>852906.32321172091</v>
      </c>
      <c r="D528" s="72">
        <v>852906.32321172091</v>
      </c>
      <c r="E528" s="72">
        <v>0</v>
      </c>
      <c r="F528" s="72">
        <v>0</v>
      </c>
      <c r="G528" s="72">
        <v>0</v>
      </c>
      <c r="H528" s="72">
        <v>0</v>
      </c>
      <c r="I528" s="72">
        <v>0</v>
      </c>
      <c r="J528" s="82">
        <v>0</v>
      </c>
      <c r="K528" s="72">
        <v>0</v>
      </c>
      <c r="L528" s="72">
        <v>0</v>
      </c>
      <c r="M528" s="72">
        <v>0</v>
      </c>
      <c r="N528" s="72">
        <v>0</v>
      </c>
      <c r="O528" s="72">
        <v>0</v>
      </c>
      <c r="P528" s="72">
        <v>0</v>
      </c>
      <c r="Q528" s="72">
        <v>0</v>
      </c>
      <c r="R528" s="72">
        <v>0</v>
      </c>
      <c r="S528" s="72">
        <v>0</v>
      </c>
      <c r="T528" s="72">
        <v>0</v>
      </c>
      <c r="U528" s="72">
        <v>0</v>
      </c>
      <c r="V528" s="72">
        <v>0</v>
      </c>
      <c r="W528" s="72">
        <v>0</v>
      </c>
      <c r="X528" s="72">
        <v>0</v>
      </c>
      <c r="Y528" s="213"/>
    </row>
    <row r="529" spans="1:25">
      <c r="A529" s="93">
        <v>161</v>
      </c>
      <c r="B529" s="178" t="s">
        <v>380</v>
      </c>
      <c r="C529" s="72">
        <f t="shared" si="48"/>
        <v>1485441.701634245</v>
      </c>
      <c r="D529" s="72">
        <v>0</v>
      </c>
      <c r="E529" s="72">
        <v>0</v>
      </c>
      <c r="F529" s="72">
        <v>0</v>
      </c>
      <c r="G529" s="72">
        <v>0</v>
      </c>
      <c r="H529" s="72">
        <v>0</v>
      </c>
      <c r="I529" s="72">
        <v>0</v>
      </c>
      <c r="J529" s="82">
        <v>0</v>
      </c>
      <c r="K529" s="72">
        <v>0</v>
      </c>
      <c r="L529" s="72">
        <v>0</v>
      </c>
      <c r="M529" s="72">
        <v>0</v>
      </c>
      <c r="N529" s="72">
        <v>0</v>
      </c>
      <c r="O529" s="72">
        <v>0</v>
      </c>
      <c r="P529" s="72">
        <v>1109</v>
      </c>
      <c r="Q529" s="72">
        <v>1474972.8167971177</v>
      </c>
      <c r="R529" s="72">
        <v>0</v>
      </c>
      <c r="S529" s="72">
        <v>0</v>
      </c>
      <c r="T529" s="72">
        <v>0</v>
      </c>
      <c r="U529" s="72">
        <v>0</v>
      </c>
      <c r="V529" s="72">
        <v>10468.884837127223</v>
      </c>
      <c r="W529" s="72">
        <v>0</v>
      </c>
      <c r="X529" s="72">
        <v>0</v>
      </c>
      <c r="Y529" s="213"/>
    </row>
    <row r="530" spans="1:25">
      <c r="A530" s="93">
        <v>162</v>
      </c>
      <c r="B530" s="178" t="s">
        <v>382</v>
      </c>
      <c r="C530" s="72">
        <f t="shared" si="48"/>
        <v>159624.54227389151</v>
      </c>
      <c r="D530" s="72">
        <v>0</v>
      </c>
      <c r="E530" s="72">
        <v>0</v>
      </c>
      <c r="F530" s="72">
        <v>0</v>
      </c>
      <c r="G530" s="72">
        <v>159624.54227389151</v>
      </c>
      <c r="H530" s="72">
        <v>0</v>
      </c>
      <c r="I530" s="72">
        <v>0</v>
      </c>
      <c r="J530" s="82">
        <v>0</v>
      </c>
      <c r="K530" s="72">
        <v>0</v>
      </c>
      <c r="L530" s="72">
        <v>0</v>
      </c>
      <c r="M530" s="72">
        <v>0</v>
      </c>
      <c r="N530" s="72">
        <v>0</v>
      </c>
      <c r="O530" s="72">
        <v>0</v>
      </c>
      <c r="P530" s="72">
        <v>0</v>
      </c>
      <c r="Q530" s="72">
        <v>0</v>
      </c>
      <c r="R530" s="72">
        <v>0</v>
      </c>
      <c r="S530" s="72">
        <v>0</v>
      </c>
      <c r="T530" s="72">
        <v>0</v>
      </c>
      <c r="U530" s="72">
        <v>0</v>
      </c>
      <c r="V530" s="72">
        <v>0</v>
      </c>
      <c r="W530" s="72">
        <v>0</v>
      </c>
      <c r="X530" s="72">
        <v>0</v>
      </c>
      <c r="Y530" s="213"/>
    </row>
    <row r="531" spans="1:25">
      <c r="A531" s="93">
        <v>163</v>
      </c>
      <c r="B531" s="178" t="s">
        <v>383</v>
      </c>
      <c r="C531" s="72">
        <f t="shared" si="48"/>
        <v>1877353.2518468872</v>
      </c>
      <c r="D531" s="72">
        <v>0</v>
      </c>
      <c r="E531" s="72">
        <v>0</v>
      </c>
      <c r="F531" s="72">
        <v>0</v>
      </c>
      <c r="G531" s="72">
        <v>0</v>
      </c>
      <c r="H531" s="72">
        <v>0</v>
      </c>
      <c r="I531" s="72">
        <v>0</v>
      </c>
      <c r="J531" s="82">
        <v>0</v>
      </c>
      <c r="K531" s="72">
        <v>0</v>
      </c>
      <c r="L531" s="72">
        <v>0</v>
      </c>
      <c r="M531" s="72">
        <v>0</v>
      </c>
      <c r="N531" s="72">
        <v>0</v>
      </c>
      <c r="O531" s="72">
        <v>0</v>
      </c>
      <c r="P531" s="72">
        <v>1275</v>
      </c>
      <c r="Q531" s="72">
        <v>1864122.3085048706</v>
      </c>
      <c r="R531" s="72">
        <v>0</v>
      </c>
      <c r="S531" s="72">
        <v>0</v>
      </c>
      <c r="T531" s="72">
        <v>0</v>
      </c>
      <c r="U531" s="72">
        <v>0</v>
      </c>
      <c r="V531" s="72">
        <v>13230.943342016559</v>
      </c>
      <c r="W531" s="72">
        <v>0</v>
      </c>
      <c r="X531" s="72">
        <v>0</v>
      </c>
      <c r="Y531" s="213"/>
    </row>
    <row r="532" spans="1:25">
      <c r="A532" s="93">
        <v>164</v>
      </c>
      <c r="B532" s="178" t="s">
        <v>767</v>
      </c>
      <c r="C532" s="72">
        <f t="shared" si="48"/>
        <v>1548778.3582332616</v>
      </c>
      <c r="D532" s="72">
        <v>0</v>
      </c>
      <c r="E532" s="72">
        <v>0</v>
      </c>
      <c r="F532" s="72">
        <v>0</v>
      </c>
      <c r="G532" s="72">
        <v>0</v>
      </c>
      <c r="H532" s="72">
        <v>0</v>
      </c>
      <c r="I532" s="72">
        <v>0</v>
      </c>
      <c r="J532" s="82">
        <v>0</v>
      </c>
      <c r="K532" s="72">
        <v>0</v>
      </c>
      <c r="L532" s="72">
        <v>1019</v>
      </c>
      <c r="M532" s="72">
        <v>1435486.2711685053</v>
      </c>
      <c r="N532" s="72">
        <v>0</v>
      </c>
      <c r="O532" s="72">
        <v>0</v>
      </c>
      <c r="P532" s="72">
        <v>0</v>
      </c>
      <c r="Q532" s="72">
        <v>0</v>
      </c>
      <c r="R532" s="72">
        <v>0</v>
      </c>
      <c r="S532" s="72">
        <v>0</v>
      </c>
      <c r="T532" s="72">
        <v>0</v>
      </c>
      <c r="U532" s="72">
        <v>0</v>
      </c>
      <c r="V532" s="72">
        <v>0</v>
      </c>
      <c r="W532" s="72">
        <v>113292.08706475627</v>
      </c>
      <c r="X532" s="72">
        <v>0</v>
      </c>
      <c r="Y532" s="213"/>
    </row>
    <row r="533" spans="1:25">
      <c r="A533" s="93">
        <v>165</v>
      </c>
      <c r="B533" s="178" t="s">
        <v>768</v>
      </c>
      <c r="C533" s="72">
        <f t="shared" si="48"/>
        <v>1919244.9986516738</v>
      </c>
      <c r="D533" s="72">
        <v>416548.09758864954</v>
      </c>
      <c r="E533" s="72">
        <v>48388.439792295467</v>
      </c>
      <c r="F533" s="72">
        <v>0</v>
      </c>
      <c r="G533" s="72">
        <v>77435.943188830934</v>
      </c>
      <c r="H533" s="72">
        <v>89869.975297262281</v>
      </c>
      <c r="I533" s="72">
        <v>164931.41945119275</v>
      </c>
      <c r="J533" s="82">
        <v>0</v>
      </c>
      <c r="K533" s="72">
        <v>0</v>
      </c>
      <c r="L533" s="72">
        <v>358</v>
      </c>
      <c r="M533" s="72">
        <v>609861.19807186187</v>
      </c>
      <c r="N533" s="72">
        <v>0</v>
      </c>
      <c r="O533" s="72">
        <v>0</v>
      </c>
      <c r="P533" s="72">
        <v>423</v>
      </c>
      <c r="Q533" s="72">
        <v>508600.04497203662</v>
      </c>
      <c r="R533" s="72">
        <v>0</v>
      </c>
      <c r="S533" s="72">
        <v>0</v>
      </c>
      <c r="T533" s="72">
        <v>0</v>
      </c>
      <c r="U533" s="72">
        <v>0</v>
      </c>
      <c r="V533" s="72">
        <v>3609.8802895445888</v>
      </c>
      <c r="W533" s="72">
        <v>0</v>
      </c>
      <c r="X533" s="72">
        <v>0</v>
      </c>
      <c r="Y533" s="213"/>
    </row>
    <row r="534" spans="1:25">
      <c r="A534" s="93">
        <v>166</v>
      </c>
      <c r="B534" s="178" t="s">
        <v>769</v>
      </c>
      <c r="C534" s="72">
        <f t="shared" si="48"/>
        <v>4160129.3734678617</v>
      </c>
      <c r="D534" s="72">
        <v>880814.51034129481</v>
      </c>
      <c r="E534" s="72">
        <v>102320.09256208237</v>
      </c>
      <c r="F534" s="72">
        <v>0</v>
      </c>
      <c r="G534" s="72">
        <v>163742.68128345176</v>
      </c>
      <c r="H534" s="72">
        <v>190035.145386772</v>
      </c>
      <c r="I534" s="72">
        <v>348756.81417049293</v>
      </c>
      <c r="J534" s="82">
        <v>0</v>
      </c>
      <c r="K534" s="72">
        <v>0</v>
      </c>
      <c r="L534" s="72">
        <v>505</v>
      </c>
      <c r="M534" s="72">
        <v>1289585.9941876247</v>
      </c>
      <c r="N534" s="72">
        <v>0</v>
      </c>
      <c r="O534" s="72">
        <v>0</v>
      </c>
      <c r="P534" s="72">
        <v>754</v>
      </c>
      <c r="Q534" s="72">
        <v>1075463.5591061974</v>
      </c>
      <c r="R534" s="72">
        <v>0</v>
      </c>
      <c r="S534" s="72">
        <v>0</v>
      </c>
      <c r="T534" s="72">
        <v>0</v>
      </c>
      <c r="U534" s="72">
        <v>0</v>
      </c>
      <c r="V534" s="72">
        <v>7633.2960299961987</v>
      </c>
      <c r="W534" s="72">
        <v>101777.2803999493</v>
      </c>
      <c r="X534" s="72">
        <v>0</v>
      </c>
      <c r="Y534" s="213"/>
    </row>
    <row r="535" spans="1:25">
      <c r="A535" s="93">
        <v>167</v>
      </c>
      <c r="B535" s="178" t="s">
        <v>759</v>
      </c>
      <c r="C535" s="72">
        <f t="shared" si="48"/>
        <v>1967146.5544221553</v>
      </c>
      <c r="D535" s="72">
        <v>405906.8463809705</v>
      </c>
      <c r="E535" s="72">
        <v>47152.295523822628</v>
      </c>
      <c r="F535" s="72">
        <v>96931.111487964299</v>
      </c>
      <c r="G535" s="72">
        <v>75457.743483332189</v>
      </c>
      <c r="H535" s="72">
        <v>87574.132419327725</v>
      </c>
      <c r="I535" s="72">
        <v>160718.03646714077</v>
      </c>
      <c r="J535" s="82">
        <v>0</v>
      </c>
      <c r="K535" s="72">
        <v>0</v>
      </c>
      <c r="L535" s="72">
        <v>349</v>
      </c>
      <c r="M535" s="72">
        <v>594281.51772266102</v>
      </c>
      <c r="N535" s="72">
        <v>0</v>
      </c>
      <c r="O535" s="72">
        <v>0</v>
      </c>
      <c r="P535" s="72">
        <v>418</v>
      </c>
      <c r="Q535" s="72">
        <v>495607.20963293745</v>
      </c>
      <c r="R535" s="72">
        <v>0</v>
      </c>
      <c r="S535" s="72">
        <v>0</v>
      </c>
      <c r="T535" s="72">
        <v>0</v>
      </c>
      <c r="U535" s="72">
        <v>0</v>
      </c>
      <c r="V535" s="72">
        <v>3517.6613039987046</v>
      </c>
      <c r="W535" s="72">
        <v>0</v>
      </c>
      <c r="X535" s="72">
        <v>0</v>
      </c>
      <c r="Y535" s="213"/>
    </row>
    <row r="536" spans="1:25">
      <c r="A536" s="93">
        <v>168</v>
      </c>
      <c r="B536" s="176" t="s">
        <v>385</v>
      </c>
      <c r="C536" s="72">
        <f t="shared" si="48"/>
        <v>1762657.2100287916</v>
      </c>
      <c r="D536" s="72">
        <v>0</v>
      </c>
      <c r="E536" s="72">
        <v>0</v>
      </c>
      <c r="F536" s="72">
        <v>0</v>
      </c>
      <c r="G536" s="72">
        <v>0</v>
      </c>
      <c r="H536" s="72">
        <v>0</v>
      </c>
      <c r="I536" s="72">
        <v>0</v>
      </c>
      <c r="J536" s="82">
        <v>0</v>
      </c>
      <c r="K536" s="72">
        <v>0</v>
      </c>
      <c r="L536" s="72">
        <v>0</v>
      </c>
      <c r="M536" s="72">
        <v>0</v>
      </c>
      <c r="N536" s="72">
        <v>561</v>
      </c>
      <c r="O536" s="72">
        <v>206936.95398697475</v>
      </c>
      <c r="P536" s="72">
        <v>852</v>
      </c>
      <c r="Q536" s="72">
        <v>1421221.8837380907</v>
      </c>
      <c r="R536" s="72">
        <v>0</v>
      </c>
      <c r="S536" s="72">
        <v>0</v>
      </c>
      <c r="T536" s="72">
        <v>0</v>
      </c>
      <c r="U536" s="72">
        <v>0</v>
      </c>
      <c r="V536" s="72">
        <v>0</v>
      </c>
      <c r="W536" s="72">
        <v>134498.37230372621</v>
      </c>
      <c r="X536" s="72">
        <v>0</v>
      </c>
      <c r="Y536" s="213"/>
    </row>
    <row r="537" spans="1:25">
      <c r="A537" s="93">
        <v>169</v>
      </c>
      <c r="B537" s="176" t="s">
        <v>700</v>
      </c>
      <c r="C537" s="72">
        <f t="shared" si="48"/>
        <v>1505245.5038715869</v>
      </c>
      <c r="D537" s="72">
        <v>318702.12736458058</v>
      </c>
      <c r="E537" s="72">
        <v>37022.132116148947</v>
      </c>
      <c r="F537" s="72">
        <v>0</v>
      </c>
      <c r="G537" s="72">
        <v>59246.459104307978</v>
      </c>
      <c r="H537" s="72">
        <v>68759.772230970921</v>
      </c>
      <c r="I537" s="72">
        <v>126189.49540915489</v>
      </c>
      <c r="J537" s="82">
        <v>0</v>
      </c>
      <c r="K537" s="72">
        <v>0</v>
      </c>
      <c r="L537" s="72">
        <v>274</v>
      </c>
      <c r="M537" s="72">
        <v>466606.52718801517</v>
      </c>
      <c r="N537" s="72">
        <v>0</v>
      </c>
      <c r="O537" s="72">
        <v>0</v>
      </c>
      <c r="P537" s="72">
        <v>370</v>
      </c>
      <c r="Q537" s="72">
        <v>389131.33260874648</v>
      </c>
      <c r="R537" s="72">
        <v>0</v>
      </c>
      <c r="S537" s="72">
        <v>0</v>
      </c>
      <c r="T537" s="72">
        <v>0</v>
      </c>
      <c r="U537" s="72">
        <v>0</v>
      </c>
      <c r="V537" s="72">
        <v>2761.9296174182737</v>
      </c>
      <c r="W537" s="72">
        <v>36825.728232243644</v>
      </c>
      <c r="X537" s="72">
        <v>0</v>
      </c>
      <c r="Y537" s="213"/>
    </row>
    <row r="538" spans="1:25">
      <c r="A538" s="93">
        <v>170</v>
      </c>
      <c r="B538" s="178" t="s">
        <v>717</v>
      </c>
      <c r="C538" s="72">
        <f t="shared" si="48"/>
        <v>4893822.8800790915</v>
      </c>
      <c r="D538" s="72">
        <v>986290.05690294493</v>
      </c>
      <c r="E538" s="72">
        <v>114572.69235524716</v>
      </c>
      <c r="F538" s="72">
        <v>235527.4179716619</v>
      </c>
      <c r="G538" s="72">
        <v>183350.49723229455</v>
      </c>
      <c r="H538" s="72">
        <v>212791.42447875228</v>
      </c>
      <c r="I538" s="72">
        <v>390519.65431430395</v>
      </c>
      <c r="J538" s="82">
        <v>0</v>
      </c>
      <c r="K538" s="72">
        <v>0</v>
      </c>
      <c r="L538" s="72">
        <v>847</v>
      </c>
      <c r="M538" s="72">
        <v>1444011.0019256149</v>
      </c>
      <c r="N538" s="72">
        <v>0</v>
      </c>
      <c r="O538" s="72">
        <v>0</v>
      </c>
      <c r="P538" s="72">
        <v>651</v>
      </c>
      <c r="Q538" s="72">
        <v>1204247.8892597852</v>
      </c>
      <c r="R538" s="72">
        <v>0</v>
      </c>
      <c r="S538" s="72">
        <v>0</v>
      </c>
      <c r="T538" s="72">
        <v>0</v>
      </c>
      <c r="U538" s="72">
        <v>0</v>
      </c>
      <c r="V538" s="72">
        <v>8547.3659747780548</v>
      </c>
      <c r="W538" s="72">
        <v>113964.87966370737</v>
      </c>
      <c r="X538" s="72">
        <v>0</v>
      </c>
      <c r="Y538" s="213"/>
    </row>
    <row r="539" spans="1:25">
      <c r="A539" s="93">
        <v>171</v>
      </c>
      <c r="B539" s="178" t="s">
        <v>744</v>
      </c>
      <c r="C539" s="72">
        <f t="shared" si="48"/>
        <v>1090873.8658519245</v>
      </c>
      <c r="D539" s="72">
        <v>219852.26551714554</v>
      </c>
      <c r="E539" s="72">
        <v>25539.20705618423</v>
      </c>
      <c r="F539" s="72">
        <v>52501.022462978173</v>
      </c>
      <c r="G539" s="72">
        <v>40870.352406058737</v>
      </c>
      <c r="H539" s="72">
        <v>47432.980213931005</v>
      </c>
      <c r="I539" s="72">
        <v>87050.082406357367</v>
      </c>
      <c r="J539" s="82">
        <v>0</v>
      </c>
      <c r="K539" s="72">
        <v>0</v>
      </c>
      <c r="L539" s="72">
        <v>189</v>
      </c>
      <c r="M539" s="72">
        <v>321882.07513914944</v>
      </c>
      <c r="N539" s="72">
        <v>0</v>
      </c>
      <c r="O539" s="72">
        <v>0</v>
      </c>
      <c r="P539" s="72">
        <v>308</v>
      </c>
      <c r="Q539" s="72">
        <v>268436.88106252253</v>
      </c>
      <c r="R539" s="72">
        <v>0</v>
      </c>
      <c r="S539" s="72">
        <v>0</v>
      </c>
      <c r="T539" s="72">
        <v>0</v>
      </c>
      <c r="U539" s="72">
        <v>0</v>
      </c>
      <c r="V539" s="72">
        <v>1905.279040995176</v>
      </c>
      <c r="W539" s="72">
        <v>25403.720546602348</v>
      </c>
      <c r="X539" s="72">
        <v>0</v>
      </c>
      <c r="Y539" s="213"/>
    </row>
    <row r="540" spans="1:25">
      <c r="A540" s="93">
        <v>172</v>
      </c>
      <c r="B540" s="178" t="s">
        <v>770</v>
      </c>
      <c r="C540" s="72">
        <f t="shared" si="48"/>
        <v>2068841.4563949739</v>
      </c>
      <c r="D540" s="72">
        <v>416949.65423799597</v>
      </c>
      <c r="E540" s="72">
        <v>48435.086745822766</v>
      </c>
      <c r="F540" s="72">
        <v>99568.1491459221</v>
      </c>
      <c r="G540" s="72">
        <v>77510.592234321448</v>
      </c>
      <c r="H540" s="72">
        <v>89956.610877561718</v>
      </c>
      <c r="I540" s="72">
        <v>165090.41503549664</v>
      </c>
      <c r="J540" s="82">
        <v>0</v>
      </c>
      <c r="K540" s="72">
        <v>0</v>
      </c>
      <c r="L540" s="72">
        <v>358</v>
      </c>
      <c r="M540" s="72">
        <v>610449.11053786951</v>
      </c>
      <c r="N540" s="72">
        <v>0</v>
      </c>
      <c r="O540" s="72">
        <v>0</v>
      </c>
      <c r="P540" s="72">
        <v>424</v>
      </c>
      <c r="Q540" s="72">
        <v>509090.34064521018</v>
      </c>
      <c r="R540" s="72">
        <v>0</v>
      </c>
      <c r="S540" s="72">
        <v>0</v>
      </c>
      <c r="T540" s="72">
        <v>0</v>
      </c>
      <c r="U540" s="72">
        <v>0</v>
      </c>
      <c r="V540" s="72">
        <v>3613.360251263302</v>
      </c>
      <c r="W540" s="72">
        <v>48178.136683510689</v>
      </c>
      <c r="X540" s="72">
        <v>0</v>
      </c>
      <c r="Y540" s="213"/>
    </row>
    <row r="541" spans="1:25">
      <c r="A541" s="93">
        <v>173</v>
      </c>
      <c r="B541" s="178" t="s">
        <v>771</v>
      </c>
      <c r="C541" s="72">
        <f t="shared" si="48"/>
        <v>2029656.3373171885</v>
      </c>
      <c r="D541" s="72">
        <v>409052.3734675172</v>
      </c>
      <c r="E541" s="72">
        <v>47517.696659786307</v>
      </c>
      <c r="F541" s="72">
        <v>97682.267669321955</v>
      </c>
      <c r="G541" s="72">
        <v>76042.494339674595</v>
      </c>
      <c r="H541" s="72">
        <v>88252.777798339826</v>
      </c>
      <c r="I541" s="72">
        <v>161963.50187752093</v>
      </c>
      <c r="J541" s="82">
        <v>0</v>
      </c>
      <c r="K541" s="72">
        <v>0</v>
      </c>
      <c r="L541" s="72">
        <v>351</v>
      </c>
      <c r="M541" s="72">
        <v>598886.8320397205</v>
      </c>
      <c r="N541" s="72">
        <v>0</v>
      </c>
      <c r="O541" s="72">
        <v>0</v>
      </c>
      <c r="P541" s="72">
        <v>420</v>
      </c>
      <c r="Q541" s="72">
        <v>499447.85907279694</v>
      </c>
      <c r="R541" s="72">
        <v>0</v>
      </c>
      <c r="S541" s="72">
        <v>0</v>
      </c>
      <c r="T541" s="72">
        <v>0</v>
      </c>
      <c r="U541" s="72">
        <v>0</v>
      </c>
      <c r="V541" s="72">
        <v>3544.9210041286201</v>
      </c>
      <c r="W541" s="72">
        <v>47265.6133883816</v>
      </c>
      <c r="X541" s="72">
        <v>0</v>
      </c>
      <c r="Y541" s="213"/>
    </row>
    <row r="542" spans="1:25">
      <c r="A542" s="93">
        <v>174</v>
      </c>
      <c r="B542" s="176" t="s">
        <v>393</v>
      </c>
      <c r="C542" s="72">
        <f t="shared" si="48"/>
        <v>4850575.1432367414</v>
      </c>
      <c r="D542" s="72">
        <v>0</v>
      </c>
      <c r="E542" s="72">
        <v>0</v>
      </c>
      <c r="F542" s="72">
        <v>0</v>
      </c>
      <c r="G542" s="72">
        <v>0</v>
      </c>
      <c r="H542" s="72">
        <v>0</v>
      </c>
      <c r="I542" s="72">
        <v>0</v>
      </c>
      <c r="J542" s="82">
        <v>0</v>
      </c>
      <c r="K542" s="72">
        <v>0</v>
      </c>
      <c r="L542" s="72">
        <v>773</v>
      </c>
      <c r="M542" s="72">
        <v>2357883</v>
      </c>
      <c r="N542" s="72">
        <v>672</v>
      </c>
      <c r="O542" s="72">
        <v>314867.27356466983</v>
      </c>
      <c r="P542" s="72">
        <v>1244</v>
      </c>
      <c r="Q542" s="72">
        <v>2162476.3051804835</v>
      </c>
      <c r="R542" s="72">
        <v>0</v>
      </c>
      <c r="S542" s="72">
        <v>0</v>
      </c>
      <c r="T542" s="72">
        <v>0</v>
      </c>
      <c r="U542" s="72">
        <v>0</v>
      </c>
      <c r="V542" s="72">
        <v>15348.564491588739</v>
      </c>
      <c r="W542" s="72">
        <v>0</v>
      </c>
      <c r="X542" s="72">
        <v>0</v>
      </c>
      <c r="Y542" s="213"/>
    </row>
    <row r="543" spans="1:25">
      <c r="A543" s="93">
        <v>175</v>
      </c>
      <c r="B543" s="178" t="s">
        <v>389</v>
      </c>
      <c r="C543" s="72">
        <f t="shared" si="48"/>
        <v>16477128.340432635</v>
      </c>
      <c r="D543" s="72">
        <v>0</v>
      </c>
      <c r="E543" s="72">
        <v>0</v>
      </c>
      <c r="F543" s="72">
        <v>0</v>
      </c>
      <c r="G543" s="72">
        <v>0</v>
      </c>
      <c r="H543" s="72">
        <v>1203223.8177250747</v>
      </c>
      <c r="I543" s="72">
        <v>0</v>
      </c>
      <c r="J543" s="82">
        <v>0</v>
      </c>
      <c r="K543" s="72">
        <v>0</v>
      </c>
      <c r="L543" s="72">
        <v>2332</v>
      </c>
      <c r="M543" s="72">
        <v>7424703</v>
      </c>
      <c r="N543" s="72">
        <v>2028</v>
      </c>
      <c r="O543" s="72">
        <v>991480.91344541917</v>
      </c>
      <c r="P543" s="72">
        <v>2161</v>
      </c>
      <c r="Q543" s="72">
        <v>6809389.7409254201</v>
      </c>
      <c r="R543" s="72">
        <v>0</v>
      </c>
      <c r="S543" s="72">
        <v>0</v>
      </c>
      <c r="T543" s="72">
        <v>0</v>
      </c>
      <c r="U543" s="72">
        <v>0</v>
      </c>
      <c r="V543" s="72">
        <v>48330.868336720865</v>
      </c>
      <c r="W543" s="72">
        <v>0</v>
      </c>
      <c r="X543" s="72">
        <v>0</v>
      </c>
      <c r="Y543" s="213"/>
    </row>
    <row r="544" spans="1:25">
      <c r="A544" s="93">
        <v>176</v>
      </c>
      <c r="B544" s="178" t="s">
        <v>745</v>
      </c>
      <c r="C544" s="72">
        <f t="shared" si="48"/>
        <v>9290025.0447104592</v>
      </c>
      <c r="D544" s="72">
        <v>2023845.5127057782</v>
      </c>
      <c r="E544" s="72">
        <v>235100.64577747672</v>
      </c>
      <c r="F544" s="72">
        <v>0</v>
      </c>
      <c r="G544" s="72">
        <v>376231.18927221192</v>
      </c>
      <c r="H544" s="72">
        <v>436643.32470906357</v>
      </c>
      <c r="I544" s="72">
        <v>801337.74489139928</v>
      </c>
      <c r="J544" s="82">
        <v>0</v>
      </c>
      <c r="K544" s="72">
        <v>0</v>
      </c>
      <c r="L544" s="72">
        <v>696</v>
      </c>
      <c r="M544" s="72">
        <v>2694384</v>
      </c>
      <c r="N544" s="72">
        <v>0</v>
      </c>
      <c r="O544" s="72">
        <v>0</v>
      </c>
      <c r="P544" s="72">
        <v>1476</v>
      </c>
      <c r="Q544" s="72">
        <v>2471090.1927947281</v>
      </c>
      <c r="R544" s="72">
        <v>0</v>
      </c>
      <c r="S544" s="72">
        <v>0</v>
      </c>
      <c r="T544" s="72">
        <v>0</v>
      </c>
      <c r="U544" s="72">
        <v>0</v>
      </c>
      <c r="V544" s="72">
        <v>17539.007062311754</v>
      </c>
      <c r="W544" s="72">
        <v>233853.42749749008</v>
      </c>
      <c r="X544" s="72">
        <v>0</v>
      </c>
      <c r="Y544" s="213"/>
    </row>
    <row r="545" spans="1:25">
      <c r="A545" s="93">
        <v>177</v>
      </c>
      <c r="B545" s="178" t="s">
        <v>772</v>
      </c>
      <c r="C545" s="72">
        <f t="shared" si="48"/>
        <v>9347262.8477662448</v>
      </c>
      <c r="D545" s="72">
        <v>2088897.6898998928</v>
      </c>
      <c r="E545" s="72">
        <v>242657.4522488956</v>
      </c>
      <c r="F545" s="72">
        <v>0</v>
      </c>
      <c r="G545" s="72">
        <v>388324.33464167587</v>
      </c>
      <c r="H545" s="72">
        <v>450678.28871756914</v>
      </c>
      <c r="I545" s="72">
        <v>827095.0295486229</v>
      </c>
      <c r="J545" s="82">
        <v>0</v>
      </c>
      <c r="K545" s="72">
        <v>0</v>
      </c>
      <c r="L545" s="72">
        <v>718</v>
      </c>
      <c r="M545" s="72">
        <v>2780989.1999999997</v>
      </c>
      <c r="N545" s="72">
        <v>0</v>
      </c>
      <c r="O545" s="72">
        <v>0</v>
      </c>
      <c r="P545" s="72">
        <v>1499</v>
      </c>
      <c r="Q545" s="72">
        <v>2550518.0918488442</v>
      </c>
      <c r="R545" s="72">
        <v>0</v>
      </c>
      <c r="S545" s="72">
        <v>0</v>
      </c>
      <c r="T545" s="72">
        <v>0</v>
      </c>
      <c r="U545" s="72">
        <v>0</v>
      </c>
      <c r="V545" s="72">
        <v>18102.760860743208</v>
      </c>
      <c r="W545" s="72">
        <v>0</v>
      </c>
      <c r="X545" s="72">
        <v>0</v>
      </c>
      <c r="Y545" s="213"/>
    </row>
    <row r="546" spans="1:25">
      <c r="A546" s="93">
        <v>178</v>
      </c>
      <c r="B546" s="176" t="s">
        <v>702</v>
      </c>
      <c r="C546" s="72">
        <f t="shared" si="48"/>
        <v>1234667.983646035</v>
      </c>
      <c r="D546" s="72">
        <v>261413.3787244964</v>
      </c>
      <c r="E546" s="72">
        <v>30367.166746257411</v>
      </c>
      <c r="F546" s="72">
        <v>0</v>
      </c>
      <c r="G546" s="72">
        <v>48596.528614327384</v>
      </c>
      <c r="H546" s="72">
        <v>56399.762774920702</v>
      </c>
      <c r="I546" s="72">
        <v>103506.12538180574</v>
      </c>
      <c r="J546" s="82">
        <v>0</v>
      </c>
      <c r="K546" s="72">
        <v>0</v>
      </c>
      <c r="L546" s="72">
        <v>225</v>
      </c>
      <c r="M546" s="72">
        <v>382731.01537093386</v>
      </c>
      <c r="N546" s="72">
        <v>0</v>
      </c>
      <c r="O546" s="72">
        <v>0</v>
      </c>
      <c r="P546" s="72">
        <v>335</v>
      </c>
      <c r="Q546" s="72">
        <v>319182.48323598574</v>
      </c>
      <c r="R546" s="72">
        <v>0</v>
      </c>
      <c r="S546" s="72">
        <v>0</v>
      </c>
      <c r="T546" s="72">
        <v>0</v>
      </c>
      <c r="U546" s="72">
        <v>0</v>
      </c>
      <c r="V546" s="72">
        <v>2265.4550788819352</v>
      </c>
      <c r="W546" s="72">
        <v>30206.067718425802</v>
      </c>
      <c r="X546" s="72">
        <v>0</v>
      </c>
      <c r="Y546" s="213"/>
    </row>
    <row r="547" spans="1:25">
      <c r="A547" s="93">
        <v>179</v>
      </c>
      <c r="B547" s="176" t="s">
        <v>692</v>
      </c>
      <c r="C547" s="72">
        <f t="shared" si="48"/>
        <v>1214753.9839098086</v>
      </c>
      <c r="D547" s="72">
        <v>257197.03390635931</v>
      </c>
      <c r="E547" s="72">
        <v>29877.373734221001</v>
      </c>
      <c r="F547" s="72">
        <v>0</v>
      </c>
      <c r="G547" s="72">
        <v>47812.713636676934</v>
      </c>
      <c r="H547" s="72">
        <v>55490.089181776835</v>
      </c>
      <c r="I547" s="72">
        <v>101836.67174661535</v>
      </c>
      <c r="J547" s="82">
        <v>0</v>
      </c>
      <c r="K547" s="72">
        <v>0</v>
      </c>
      <c r="L547" s="72">
        <v>221</v>
      </c>
      <c r="M547" s="72">
        <v>376557.93447785435</v>
      </c>
      <c r="N547" s="72">
        <v>0</v>
      </c>
      <c r="O547" s="72">
        <v>0</v>
      </c>
      <c r="P547" s="72">
        <v>333</v>
      </c>
      <c r="Q547" s="72">
        <v>314034.37866766338</v>
      </c>
      <c r="R547" s="72">
        <v>0</v>
      </c>
      <c r="S547" s="72">
        <v>0</v>
      </c>
      <c r="T547" s="72">
        <v>0</v>
      </c>
      <c r="U547" s="72">
        <v>0</v>
      </c>
      <c r="V547" s="72">
        <v>2228.9154808354524</v>
      </c>
      <c r="W547" s="72">
        <v>29718.873077806031</v>
      </c>
      <c r="X547" s="72">
        <v>0</v>
      </c>
      <c r="Y547" s="213"/>
    </row>
    <row r="548" spans="1:25">
      <c r="A548" s="93">
        <v>180</v>
      </c>
      <c r="B548" s="176" t="s">
        <v>693</v>
      </c>
      <c r="C548" s="72">
        <f t="shared" si="48"/>
        <v>1297254.8399598892</v>
      </c>
      <c r="D548" s="72">
        <v>274664.74815292709</v>
      </c>
      <c r="E548" s="72">
        <v>31906.516212657556</v>
      </c>
      <c r="F548" s="72">
        <v>0</v>
      </c>
      <c r="G548" s="72">
        <v>51059.947115514478</v>
      </c>
      <c r="H548" s="72">
        <v>59258.736924801487</v>
      </c>
      <c r="I548" s="72">
        <v>108752.97966383277</v>
      </c>
      <c r="J548" s="82">
        <v>0</v>
      </c>
      <c r="K548" s="72">
        <v>0</v>
      </c>
      <c r="L548" s="72">
        <v>236</v>
      </c>
      <c r="M548" s="72">
        <v>402132.12674918398</v>
      </c>
      <c r="N548" s="72">
        <v>0</v>
      </c>
      <c r="O548" s="72">
        <v>0</v>
      </c>
      <c r="P548" s="72">
        <v>344</v>
      </c>
      <c r="Q548" s="72">
        <v>335362.24045071309</v>
      </c>
      <c r="R548" s="72">
        <v>0</v>
      </c>
      <c r="S548" s="72">
        <v>0</v>
      </c>
      <c r="T548" s="72">
        <v>0</v>
      </c>
      <c r="U548" s="72">
        <v>0</v>
      </c>
      <c r="V548" s="72">
        <v>2380.2938155994534</v>
      </c>
      <c r="W548" s="72">
        <v>31737.250874659374</v>
      </c>
      <c r="X548" s="72">
        <v>0</v>
      </c>
      <c r="Y548" s="213"/>
    </row>
    <row r="549" spans="1:25">
      <c r="A549" s="93">
        <v>181</v>
      </c>
      <c r="B549" s="178" t="s">
        <v>718</v>
      </c>
      <c r="C549" s="72">
        <f t="shared" si="48"/>
        <v>3081677.1613716469</v>
      </c>
      <c r="D549" s="72">
        <v>621074.28432240826</v>
      </c>
      <c r="E549" s="72">
        <v>72147.28812218862</v>
      </c>
      <c r="F549" s="72">
        <v>148313.39070211188</v>
      </c>
      <c r="G549" s="72">
        <v>115457.19035866822</v>
      </c>
      <c r="H549" s="72">
        <v>133996.3641964322</v>
      </c>
      <c r="I549" s="72">
        <v>245913.17038995324</v>
      </c>
      <c r="J549" s="82">
        <v>0</v>
      </c>
      <c r="K549" s="72">
        <v>0</v>
      </c>
      <c r="L549" s="72">
        <v>534</v>
      </c>
      <c r="M549" s="72">
        <v>909304.61409172218</v>
      </c>
      <c r="N549" s="72">
        <v>0</v>
      </c>
      <c r="O549" s="72">
        <v>0</v>
      </c>
      <c r="P549" s="72">
        <v>517</v>
      </c>
      <c r="Q549" s="72">
        <v>758323.97450843512</v>
      </c>
      <c r="R549" s="72">
        <v>0</v>
      </c>
      <c r="S549" s="72">
        <v>0</v>
      </c>
      <c r="T549" s="72">
        <v>0</v>
      </c>
      <c r="U549" s="72">
        <v>0</v>
      </c>
      <c r="V549" s="72">
        <v>5382.3407916088991</v>
      </c>
      <c r="W549" s="72">
        <v>71764.543888118656</v>
      </c>
      <c r="X549" s="72">
        <v>0</v>
      </c>
      <c r="Y549" s="213"/>
    </row>
    <row r="550" spans="1:25">
      <c r="A550" s="93">
        <v>182</v>
      </c>
      <c r="B550" s="176" t="s">
        <v>699</v>
      </c>
      <c r="C550" s="72">
        <f t="shared" si="48"/>
        <v>2189907.7805170841</v>
      </c>
      <c r="D550" s="72">
        <v>463664.07777862548</v>
      </c>
      <c r="E550" s="72">
        <v>53861.682339495987</v>
      </c>
      <c r="F550" s="72">
        <v>0</v>
      </c>
      <c r="G550" s="72">
        <v>86194.764526385057</v>
      </c>
      <c r="H550" s="72">
        <v>100035.21671906058</v>
      </c>
      <c r="I550" s="72">
        <v>183586.90134284439</v>
      </c>
      <c r="J550" s="82">
        <v>0</v>
      </c>
      <c r="K550" s="72">
        <v>0</v>
      </c>
      <c r="L550" s="72">
        <v>398</v>
      </c>
      <c r="M550" s="72">
        <v>678842.92741675116</v>
      </c>
      <c r="N550" s="72">
        <v>0</v>
      </c>
      <c r="O550" s="72">
        <v>0</v>
      </c>
      <c r="P550" s="72">
        <v>447</v>
      </c>
      <c r="Q550" s="72">
        <v>566128.07062440063</v>
      </c>
      <c r="R550" s="72">
        <v>0</v>
      </c>
      <c r="S550" s="72">
        <v>0</v>
      </c>
      <c r="T550" s="72">
        <v>0</v>
      </c>
      <c r="U550" s="72">
        <v>0</v>
      </c>
      <c r="V550" s="72">
        <v>4018.1957978735404</v>
      </c>
      <c r="W550" s="72">
        <v>53575.943971647197</v>
      </c>
      <c r="X550" s="72">
        <v>0</v>
      </c>
      <c r="Y550" s="213"/>
    </row>
    <row r="551" spans="1:25">
      <c r="A551" s="93">
        <v>183</v>
      </c>
      <c r="B551" s="176" t="s">
        <v>695</v>
      </c>
      <c r="C551" s="72">
        <f t="shared" si="48"/>
        <v>2169993.7807808574</v>
      </c>
      <c r="D551" s="72">
        <v>459447.73296048847</v>
      </c>
      <c r="E551" s="72">
        <v>53371.889327459583</v>
      </c>
      <c r="F551" s="72">
        <v>0</v>
      </c>
      <c r="G551" s="72">
        <v>85410.949548734614</v>
      </c>
      <c r="H551" s="72">
        <v>99125.543125916724</v>
      </c>
      <c r="I551" s="72">
        <v>181917.44770765401</v>
      </c>
      <c r="J551" s="82">
        <v>0</v>
      </c>
      <c r="K551" s="72">
        <v>0</v>
      </c>
      <c r="L551" s="72">
        <v>395</v>
      </c>
      <c r="M551" s="72">
        <v>672669.84652367153</v>
      </c>
      <c r="N551" s="72">
        <v>0</v>
      </c>
      <c r="O551" s="72">
        <v>0</v>
      </c>
      <c r="P551" s="72">
        <v>445</v>
      </c>
      <c r="Q551" s="72">
        <v>560979.96605607832</v>
      </c>
      <c r="R551" s="72">
        <v>0</v>
      </c>
      <c r="S551" s="72">
        <v>0</v>
      </c>
      <c r="T551" s="72">
        <v>0</v>
      </c>
      <c r="U551" s="72">
        <v>0</v>
      </c>
      <c r="V551" s="72">
        <v>3981.6561998270581</v>
      </c>
      <c r="W551" s="72">
        <v>53088.749331027429</v>
      </c>
      <c r="X551" s="72">
        <v>0</v>
      </c>
      <c r="Y551" s="213"/>
    </row>
    <row r="552" spans="1:25">
      <c r="A552" s="93">
        <v>184</v>
      </c>
      <c r="B552" s="178" t="s">
        <v>773</v>
      </c>
      <c r="C552" s="72">
        <f t="shared" si="48"/>
        <v>4230189.9102786724</v>
      </c>
      <c r="D552" s="72">
        <v>1250715.1104975394</v>
      </c>
      <c r="E552" s="72">
        <v>145289.71125295918</v>
      </c>
      <c r="F552" s="72">
        <v>298672.48334494256</v>
      </c>
      <c r="G552" s="72">
        <v>232506.89368780085</v>
      </c>
      <c r="H552" s="72">
        <v>269840.95410591864</v>
      </c>
      <c r="I552" s="72">
        <v>495218.24657838856</v>
      </c>
      <c r="J552" s="82">
        <v>0</v>
      </c>
      <c r="K552" s="72">
        <v>0</v>
      </c>
      <c r="L552" s="72">
        <v>0</v>
      </c>
      <c r="M552" s="72">
        <v>0</v>
      </c>
      <c r="N552" s="72">
        <v>0</v>
      </c>
      <c r="O552" s="72">
        <v>0</v>
      </c>
      <c r="P552" s="72">
        <v>1038</v>
      </c>
      <c r="Q552" s="72">
        <v>1527107.5900445727</v>
      </c>
      <c r="R552" s="72">
        <v>0</v>
      </c>
      <c r="S552" s="72">
        <v>0</v>
      </c>
      <c r="T552" s="72">
        <v>0</v>
      </c>
      <c r="U552" s="72">
        <v>0</v>
      </c>
      <c r="V552" s="72">
        <v>10838.920766550336</v>
      </c>
      <c r="W552" s="72">
        <v>0</v>
      </c>
      <c r="X552" s="72">
        <v>0</v>
      </c>
      <c r="Y552" s="213"/>
    </row>
    <row r="553" spans="1:25">
      <c r="A553" s="93">
        <v>185</v>
      </c>
      <c r="B553" s="178" t="s">
        <v>774</v>
      </c>
      <c r="C553" s="72">
        <f t="shared" ref="C553:C584" si="49">D553+E553+F553+G553+H553+I553+K553+M553+O553+Q553+S553+U553+V553+W553+X553</f>
        <v>3020492.1587681435</v>
      </c>
      <c r="D553" s="72">
        <v>699578.60926962632</v>
      </c>
      <c r="E553" s="72">
        <v>81266.767536771295</v>
      </c>
      <c r="F553" s="72">
        <v>167060.33114323011</v>
      </c>
      <c r="G553" s="72">
        <v>130051.07875206452</v>
      </c>
      <c r="H553" s="72">
        <v>150933.6201449683</v>
      </c>
      <c r="I553" s="72">
        <v>0</v>
      </c>
      <c r="J553" s="82">
        <v>0</v>
      </c>
      <c r="K553" s="72">
        <v>0</v>
      </c>
      <c r="L553" s="72">
        <v>301</v>
      </c>
      <c r="M553" s="72">
        <v>931362.29999999993</v>
      </c>
      <c r="N553" s="72">
        <v>0</v>
      </c>
      <c r="O553" s="72">
        <v>0</v>
      </c>
      <c r="P553" s="72">
        <v>776</v>
      </c>
      <c r="Q553" s="72">
        <v>854176.77861386561</v>
      </c>
      <c r="R553" s="72">
        <v>0</v>
      </c>
      <c r="S553" s="72">
        <v>0</v>
      </c>
      <c r="T553" s="72">
        <v>0</v>
      </c>
      <c r="U553" s="72">
        <v>0</v>
      </c>
      <c r="V553" s="72">
        <v>6062.6733076172222</v>
      </c>
      <c r="W553" s="72">
        <v>0</v>
      </c>
      <c r="X553" s="72">
        <v>0</v>
      </c>
      <c r="Y553" s="213"/>
    </row>
    <row r="554" spans="1:25">
      <c r="A554" s="93">
        <v>186</v>
      </c>
      <c r="B554" s="178" t="s">
        <v>746</v>
      </c>
      <c r="C554" s="72">
        <f t="shared" si="49"/>
        <v>10323717.881655456</v>
      </c>
      <c r="D554" s="72">
        <v>2137820.6750119273</v>
      </c>
      <c r="E554" s="72">
        <v>248340.60608696888</v>
      </c>
      <c r="F554" s="72">
        <v>510514.50853421981</v>
      </c>
      <c r="G554" s="72">
        <v>397419.0766839374</v>
      </c>
      <c r="H554" s="72">
        <v>461233.39025071479</v>
      </c>
      <c r="I554" s="72">
        <v>846465.99156964186</v>
      </c>
      <c r="J554" s="82">
        <v>0</v>
      </c>
      <c r="K554" s="72">
        <v>0</v>
      </c>
      <c r="L554" s="72">
        <v>735</v>
      </c>
      <c r="M554" s="72">
        <v>2846121.3</v>
      </c>
      <c r="N554" s="72">
        <v>0</v>
      </c>
      <c r="O554" s="72">
        <v>0</v>
      </c>
      <c r="P554" s="72">
        <v>1517</v>
      </c>
      <c r="Q554" s="72">
        <v>2610252.448030489</v>
      </c>
      <c r="R554" s="72">
        <v>0</v>
      </c>
      <c r="S554" s="72">
        <v>0</v>
      </c>
      <c r="T554" s="72">
        <v>0</v>
      </c>
      <c r="U554" s="72">
        <v>0</v>
      </c>
      <c r="V554" s="72">
        <v>18526.736196806363</v>
      </c>
      <c r="W554" s="72">
        <v>247023.14929075149</v>
      </c>
      <c r="X554" s="72">
        <v>0</v>
      </c>
      <c r="Y554" s="213"/>
    </row>
    <row r="555" spans="1:25">
      <c r="A555" s="93">
        <v>187</v>
      </c>
      <c r="B555" s="178" t="s">
        <v>788</v>
      </c>
      <c r="C555" s="72">
        <f t="shared" si="49"/>
        <v>4142673.3809303963</v>
      </c>
      <c r="D555" s="72">
        <v>857858.85522032622</v>
      </c>
      <c r="E555" s="72">
        <v>99653.441718773029</v>
      </c>
      <c r="F555" s="72">
        <v>204857.87090729197</v>
      </c>
      <c r="G555" s="72">
        <v>159475.24418291045</v>
      </c>
      <c r="H555" s="72">
        <v>185082.47804632198</v>
      </c>
      <c r="I555" s="72">
        <v>339667.56660112285</v>
      </c>
      <c r="J555" s="82">
        <v>0</v>
      </c>
      <c r="K555" s="72">
        <v>0</v>
      </c>
      <c r="L555" s="72">
        <v>369</v>
      </c>
      <c r="M555" s="72">
        <v>1142083.7999999998</v>
      </c>
      <c r="N555" s="72">
        <v>0</v>
      </c>
      <c r="O555" s="72">
        <v>0</v>
      </c>
      <c r="P555" s="72">
        <v>859</v>
      </c>
      <c r="Q555" s="72">
        <v>1047434.9897897759</v>
      </c>
      <c r="R555" s="72">
        <v>0</v>
      </c>
      <c r="S555" s="72">
        <v>0</v>
      </c>
      <c r="T555" s="72">
        <v>0</v>
      </c>
      <c r="U555" s="72">
        <v>0</v>
      </c>
      <c r="V555" s="72">
        <v>7434.3582184097904</v>
      </c>
      <c r="W555" s="72">
        <v>99124.776245463887</v>
      </c>
      <c r="X555" s="72">
        <v>0</v>
      </c>
      <c r="Y555" s="213"/>
    </row>
    <row r="556" spans="1:25">
      <c r="A556" s="93">
        <v>188</v>
      </c>
      <c r="B556" s="178" t="s">
        <v>789</v>
      </c>
      <c r="C556" s="72">
        <f t="shared" si="49"/>
        <v>2597699.8641713983</v>
      </c>
      <c r="D556" s="72">
        <v>0</v>
      </c>
      <c r="E556" s="72">
        <v>0</v>
      </c>
      <c r="F556" s="72">
        <v>0</v>
      </c>
      <c r="G556" s="72">
        <v>0</v>
      </c>
      <c r="H556" s="72">
        <v>176649.948230512</v>
      </c>
      <c r="I556" s="72">
        <v>324191.99639554828</v>
      </c>
      <c r="J556" s="82">
        <v>0</v>
      </c>
      <c r="K556" s="72">
        <v>0</v>
      </c>
      <c r="L556" s="72">
        <v>352</v>
      </c>
      <c r="M556" s="72">
        <v>1090049.3999999999</v>
      </c>
      <c r="N556" s="72">
        <v>0</v>
      </c>
      <c r="O556" s="72">
        <v>0</v>
      </c>
      <c r="P556" s="72">
        <v>839</v>
      </c>
      <c r="Q556" s="72">
        <v>999712.87760088302</v>
      </c>
      <c r="R556" s="72">
        <v>0</v>
      </c>
      <c r="S556" s="72">
        <v>0</v>
      </c>
      <c r="T556" s="72">
        <v>0</v>
      </c>
      <c r="U556" s="72">
        <v>0</v>
      </c>
      <c r="V556" s="72">
        <v>7095.6419444550929</v>
      </c>
      <c r="W556" s="72">
        <v>0</v>
      </c>
      <c r="X556" s="72">
        <v>0</v>
      </c>
      <c r="Y556" s="213"/>
    </row>
    <row r="557" spans="1:25">
      <c r="A557" s="93">
        <v>189</v>
      </c>
      <c r="B557" s="178" t="s">
        <v>719</v>
      </c>
      <c r="C557" s="72">
        <f t="shared" si="49"/>
        <v>26386254.783485889</v>
      </c>
      <c r="D557" s="72">
        <v>7206082.7972058151</v>
      </c>
      <c r="E557" s="72">
        <v>837096.85769644252</v>
      </c>
      <c r="F557" s="72">
        <v>1720822.452824252</v>
      </c>
      <c r="G557" s="72">
        <v>1339604.7691219759</v>
      </c>
      <c r="H557" s="72">
        <v>1554707.5757250076</v>
      </c>
      <c r="I557" s="72">
        <v>2853234.6475860178</v>
      </c>
      <c r="J557" s="82">
        <v>0</v>
      </c>
      <c r="K557" s="72">
        <v>0</v>
      </c>
      <c r="L557" s="72">
        <v>2454</v>
      </c>
      <c r="M557" s="72">
        <v>9593595</v>
      </c>
      <c r="N557" s="72">
        <v>2134</v>
      </c>
      <c r="O557" s="72">
        <v>1281110.6833263775</v>
      </c>
      <c r="P557" s="72">
        <v>0</v>
      </c>
      <c r="Q557" s="72">
        <v>0</v>
      </c>
      <c r="R557" s="72">
        <v>0</v>
      </c>
      <c r="S557" s="72">
        <v>0</v>
      </c>
      <c r="T557" s="72">
        <v>0</v>
      </c>
      <c r="U557" s="72">
        <v>0</v>
      </c>
      <c r="V557" s="72">
        <v>0</v>
      </c>
      <c r="W557" s="72">
        <v>0</v>
      </c>
      <c r="X557" s="72">
        <v>0</v>
      </c>
      <c r="Y557" s="213"/>
    </row>
    <row r="558" spans="1:25">
      <c r="A558" s="93">
        <v>190</v>
      </c>
      <c r="B558" s="178" t="s">
        <v>775</v>
      </c>
      <c r="C558" s="72">
        <f t="shared" si="49"/>
        <v>4450301.3903338006</v>
      </c>
      <c r="D558" s="72">
        <v>1367746.5650792688</v>
      </c>
      <c r="E558" s="72">
        <v>158884.70670874228</v>
      </c>
      <c r="F558" s="72">
        <v>0</v>
      </c>
      <c r="G558" s="72">
        <v>254262.94327909296</v>
      </c>
      <c r="H558" s="72">
        <v>295090.4126754044</v>
      </c>
      <c r="I558" s="72">
        <v>541556.62631494366</v>
      </c>
      <c r="J558" s="82">
        <v>0</v>
      </c>
      <c r="K558" s="72">
        <v>0</v>
      </c>
      <c r="L558" s="72">
        <v>451</v>
      </c>
      <c r="M558" s="72">
        <v>1820907</v>
      </c>
      <c r="N558" s="72">
        <v>0</v>
      </c>
      <c r="O558" s="72">
        <v>0</v>
      </c>
      <c r="P558" s="72">
        <v>0</v>
      </c>
      <c r="Q558" s="72">
        <v>0</v>
      </c>
      <c r="R558" s="72">
        <v>0</v>
      </c>
      <c r="S558" s="72">
        <v>0</v>
      </c>
      <c r="T558" s="72">
        <v>0</v>
      </c>
      <c r="U558" s="72">
        <v>0</v>
      </c>
      <c r="V558" s="72">
        <v>11853.136276348478</v>
      </c>
      <c r="W558" s="72">
        <v>0</v>
      </c>
      <c r="X558" s="72">
        <v>0</v>
      </c>
      <c r="Y558" s="213"/>
    </row>
    <row r="559" spans="1:25">
      <c r="A559" s="93">
        <v>191</v>
      </c>
      <c r="B559" s="176" t="s">
        <v>711</v>
      </c>
      <c r="C559" s="72">
        <f t="shared" si="49"/>
        <v>2361548.8974027555</v>
      </c>
      <c r="D559" s="72">
        <v>487288.9939818377</v>
      </c>
      <c r="E559" s="72">
        <v>56606.078105350789</v>
      </c>
      <c r="F559" s="72">
        <v>116365.27992479272</v>
      </c>
      <c r="G559" s="72">
        <v>90586.616702743893</v>
      </c>
      <c r="H559" s="72">
        <v>105132.27669334298</v>
      </c>
      <c r="I559" s="72">
        <v>192941.14155272083</v>
      </c>
      <c r="J559" s="82">
        <v>0</v>
      </c>
      <c r="K559" s="72">
        <v>0</v>
      </c>
      <c r="L559" s="72">
        <v>419</v>
      </c>
      <c r="M559" s="72">
        <v>713431.77750019706</v>
      </c>
      <c r="N559" s="72">
        <v>0</v>
      </c>
      <c r="O559" s="72">
        <v>0</v>
      </c>
      <c r="P559" s="72">
        <v>458</v>
      </c>
      <c r="Q559" s="72">
        <v>594973.79939611163</v>
      </c>
      <c r="R559" s="72">
        <v>0</v>
      </c>
      <c r="S559" s="72">
        <v>0</v>
      </c>
      <c r="T559" s="72">
        <v>0</v>
      </c>
      <c r="U559" s="72">
        <v>0</v>
      </c>
      <c r="V559" s="72">
        <v>4222.933545657801</v>
      </c>
      <c r="W559" s="72">
        <v>0</v>
      </c>
      <c r="X559" s="72">
        <v>0</v>
      </c>
      <c r="Y559" s="213"/>
    </row>
    <row r="560" spans="1:25">
      <c r="A560" s="93">
        <v>192</v>
      </c>
      <c r="B560" s="178" t="s">
        <v>776</v>
      </c>
      <c r="C560" s="72">
        <f t="shared" si="49"/>
        <v>1247940.9559034905</v>
      </c>
      <c r="D560" s="72">
        <v>270849.95998413645</v>
      </c>
      <c r="E560" s="72">
        <v>31463.370154148426</v>
      </c>
      <c r="F560" s="72">
        <v>0</v>
      </c>
      <c r="G560" s="72">
        <v>50350.781183354564</v>
      </c>
      <c r="H560" s="72">
        <v>58435.698911957013</v>
      </c>
      <c r="I560" s="72">
        <v>107242.52161294619</v>
      </c>
      <c r="J560" s="82">
        <v>0</v>
      </c>
      <c r="K560" s="72">
        <v>0</v>
      </c>
      <c r="L560" s="72">
        <v>233</v>
      </c>
      <c r="M560" s="72">
        <v>396546.95832211204</v>
      </c>
      <c r="N560" s="72">
        <v>0</v>
      </c>
      <c r="O560" s="72">
        <v>0</v>
      </c>
      <c r="P560" s="72">
        <v>341</v>
      </c>
      <c r="Q560" s="72">
        <v>330704.43155556428</v>
      </c>
      <c r="R560" s="72">
        <v>0</v>
      </c>
      <c r="S560" s="72">
        <v>0</v>
      </c>
      <c r="T560" s="72">
        <v>0</v>
      </c>
      <c r="U560" s="72">
        <v>0</v>
      </c>
      <c r="V560" s="72">
        <v>2347.2341792716829</v>
      </c>
      <c r="W560" s="72">
        <v>0</v>
      </c>
      <c r="X560" s="72">
        <v>0</v>
      </c>
      <c r="Y560" s="213"/>
    </row>
    <row r="561" spans="1:25">
      <c r="A561" s="93">
        <v>193</v>
      </c>
      <c r="B561" s="178" t="s">
        <v>732</v>
      </c>
      <c r="C561" s="72">
        <f t="shared" si="49"/>
        <v>4801961.5229200069</v>
      </c>
      <c r="D561" s="72">
        <v>981731.64530943881</v>
      </c>
      <c r="E561" s="72">
        <v>114043.16304946531</v>
      </c>
      <c r="F561" s="72">
        <v>234438.86303272046</v>
      </c>
      <c r="G561" s="72">
        <v>182503.09232700404</v>
      </c>
      <c r="H561" s="72">
        <v>211807.95020609407</v>
      </c>
      <c r="I561" s="72">
        <v>388714.75999618805</v>
      </c>
      <c r="J561" s="82">
        <v>0</v>
      </c>
      <c r="K561" s="72">
        <v>0</v>
      </c>
      <c r="L561" s="72">
        <v>412</v>
      </c>
      <c r="M561" s="72">
        <v>1306998</v>
      </c>
      <c r="N561" s="72">
        <v>358</v>
      </c>
      <c r="O561" s="72">
        <v>174534.06161988378</v>
      </c>
      <c r="P561" s="72">
        <v>909</v>
      </c>
      <c r="Q561" s="72">
        <v>1198682.1254143149</v>
      </c>
      <c r="R561" s="72">
        <v>0</v>
      </c>
      <c r="S561" s="72">
        <v>0</v>
      </c>
      <c r="T561" s="72">
        <v>0</v>
      </c>
      <c r="U561" s="72">
        <v>0</v>
      </c>
      <c r="V561" s="72">
        <v>8507.8619648971126</v>
      </c>
      <c r="W561" s="72">
        <v>0</v>
      </c>
      <c r="X561" s="72">
        <v>0</v>
      </c>
      <c r="Y561" s="213"/>
    </row>
    <row r="562" spans="1:25">
      <c r="A562" s="93">
        <v>194</v>
      </c>
      <c r="B562" s="176" t="s">
        <v>691</v>
      </c>
      <c r="C562" s="72">
        <f t="shared" si="49"/>
        <v>5393574.8711727159</v>
      </c>
      <c r="D562" s="72">
        <v>1216649.7214113211</v>
      </c>
      <c r="E562" s="72">
        <v>141332.49469539514</v>
      </c>
      <c r="F562" s="72">
        <v>290537.62172130303</v>
      </c>
      <c r="G562" s="72">
        <v>226174.16632868856</v>
      </c>
      <c r="H562" s="72">
        <v>262491.36904385139</v>
      </c>
      <c r="I562" s="72">
        <v>0</v>
      </c>
      <c r="J562" s="82">
        <v>0</v>
      </c>
      <c r="K562" s="72">
        <v>0</v>
      </c>
      <c r="L562" s="72">
        <v>523</v>
      </c>
      <c r="M562" s="72">
        <v>1619748.9000000001</v>
      </c>
      <c r="N562" s="72">
        <v>0</v>
      </c>
      <c r="O562" s="72">
        <v>0</v>
      </c>
      <c r="P562" s="72">
        <v>1023</v>
      </c>
      <c r="Q562" s="72">
        <v>1485514.1737703492</v>
      </c>
      <c r="R562" s="72">
        <v>0</v>
      </c>
      <c r="S562" s="72">
        <v>0</v>
      </c>
      <c r="T562" s="72">
        <v>0</v>
      </c>
      <c r="U562" s="72">
        <v>0</v>
      </c>
      <c r="V562" s="72">
        <v>10543.704014079547</v>
      </c>
      <c r="W562" s="72">
        <v>140582.72018772727</v>
      </c>
      <c r="X562" s="72">
        <v>0</v>
      </c>
      <c r="Y562" s="213"/>
    </row>
    <row r="563" spans="1:25">
      <c r="A563" s="93">
        <v>195</v>
      </c>
      <c r="B563" s="178" t="s">
        <v>720</v>
      </c>
      <c r="C563" s="72">
        <f t="shared" si="49"/>
        <v>1668750.0449302536</v>
      </c>
      <c r="D563" s="72">
        <v>344334.82681452477</v>
      </c>
      <c r="E563" s="72">
        <v>39999.762649640135</v>
      </c>
      <c r="F563" s="72">
        <v>82227.628789048031</v>
      </c>
      <c r="G563" s="72">
        <v>64011.556508119393</v>
      </c>
      <c r="H563" s="72">
        <v>74290.0101067504</v>
      </c>
      <c r="I563" s="72">
        <v>136338.71354055058</v>
      </c>
      <c r="J563" s="82">
        <v>0</v>
      </c>
      <c r="K563" s="72">
        <v>0</v>
      </c>
      <c r="L563" s="72">
        <v>296</v>
      </c>
      <c r="M563" s="72">
        <v>504134.93960149901</v>
      </c>
      <c r="N563" s="72">
        <v>0</v>
      </c>
      <c r="O563" s="72">
        <v>0</v>
      </c>
      <c r="P563" s="72">
        <v>385</v>
      </c>
      <c r="Q563" s="72">
        <v>420428.53974632523</v>
      </c>
      <c r="R563" s="72">
        <v>0</v>
      </c>
      <c r="S563" s="72">
        <v>0</v>
      </c>
      <c r="T563" s="72">
        <v>0</v>
      </c>
      <c r="U563" s="72">
        <v>0</v>
      </c>
      <c r="V563" s="72">
        <v>2984.0671737960974</v>
      </c>
      <c r="W563" s="72">
        <v>0</v>
      </c>
      <c r="X563" s="72">
        <v>0</v>
      </c>
      <c r="Y563" s="213"/>
    </row>
    <row r="564" spans="1:25">
      <c r="A564" s="93">
        <v>196</v>
      </c>
      <c r="B564" s="178" t="s">
        <v>721</v>
      </c>
      <c r="C564" s="72">
        <f t="shared" si="49"/>
        <v>844267.51544284739</v>
      </c>
      <c r="D564" s="72">
        <v>174208.65970810654</v>
      </c>
      <c r="E564" s="72">
        <v>20237.003338583727</v>
      </c>
      <c r="F564" s="72">
        <v>41601.266810085901</v>
      </c>
      <c r="G564" s="72">
        <v>32385.244235303162</v>
      </c>
      <c r="H564" s="72">
        <v>37585.402586563905</v>
      </c>
      <c r="I564" s="72">
        <v>68977.584323819872</v>
      </c>
      <c r="J564" s="82">
        <v>0</v>
      </c>
      <c r="K564" s="72">
        <v>0</v>
      </c>
      <c r="L564" s="72">
        <v>150</v>
      </c>
      <c r="M564" s="72">
        <v>255056.02483628801</v>
      </c>
      <c r="N564" s="72">
        <v>0</v>
      </c>
      <c r="O564" s="72">
        <v>0</v>
      </c>
      <c r="P564" s="72">
        <v>274</v>
      </c>
      <c r="Q564" s="72">
        <v>212706.60621179489</v>
      </c>
      <c r="R564" s="72">
        <v>0</v>
      </c>
      <c r="S564" s="72">
        <v>0</v>
      </c>
      <c r="T564" s="72">
        <v>0</v>
      </c>
      <c r="U564" s="72">
        <v>0</v>
      </c>
      <c r="V564" s="72">
        <v>1509.7233923015049</v>
      </c>
      <c r="W564" s="72">
        <v>0</v>
      </c>
      <c r="X564" s="72">
        <v>0</v>
      </c>
      <c r="Y564" s="213"/>
    </row>
    <row r="565" spans="1:25">
      <c r="A565" s="93">
        <v>197</v>
      </c>
      <c r="B565" s="178" t="s">
        <v>747</v>
      </c>
      <c r="C565" s="72">
        <f t="shared" si="49"/>
        <v>3983296.0080633983</v>
      </c>
      <c r="D565" s="72">
        <v>845075.96854946646</v>
      </c>
      <c r="E565" s="72">
        <v>98168.51369815474</v>
      </c>
      <c r="F565" s="72">
        <v>201805.30004262572</v>
      </c>
      <c r="G565" s="72">
        <v>157098.91623479564</v>
      </c>
      <c r="H565" s="72">
        <v>182324.57874012386</v>
      </c>
      <c r="I565" s="72">
        <v>334606.2071674504</v>
      </c>
      <c r="J565" s="82">
        <v>0</v>
      </c>
      <c r="K565" s="72">
        <v>0</v>
      </c>
      <c r="L565" s="72">
        <v>363</v>
      </c>
      <c r="M565" s="72">
        <v>1125065.7</v>
      </c>
      <c r="N565" s="72">
        <v>0</v>
      </c>
      <c r="O565" s="72">
        <v>0</v>
      </c>
      <c r="P565" s="72">
        <v>853</v>
      </c>
      <c r="Q565" s="72">
        <v>1031827.244193751</v>
      </c>
      <c r="R565" s="72">
        <v>0</v>
      </c>
      <c r="S565" s="72">
        <v>0</v>
      </c>
      <c r="T565" s="72">
        <v>0</v>
      </c>
      <c r="U565" s="72">
        <v>0</v>
      </c>
      <c r="V565" s="72">
        <v>7323.5794370307731</v>
      </c>
      <c r="W565" s="72">
        <v>0</v>
      </c>
      <c r="X565" s="72">
        <v>0</v>
      </c>
      <c r="Y565" s="213"/>
    </row>
    <row r="566" spans="1:25">
      <c r="A566" s="93">
        <v>198</v>
      </c>
      <c r="B566" s="178" t="s">
        <v>748</v>
      </c>
      <c r="C566" s="72">
        <f t="shared" si="49"/>
        <v>3962160.2804527041</v>
      </c>
      <c r="D566" s="72">
        <v>840591.91929843195</v>
      </c>
      <c r="E566" s="72">
        <v>97647.622717100137</v>
      </c>
      <c r="F566" s="72">
        <v>200734.50293303072</v>
      </c>
      <c r="G566" s="72">
        <v>156265.33522681819</v>
      </c>
      <c r="H566" s="72">
        <v>181357.14809344703</v>
      </c>
      <c r="I566" s="72">
        <v>332830.75647605746</v>
      </c>
      <c r="J566" s="82">
        <v>0</v>
      </c>
      <c r="K566" s="72">
        <v>0</v>
      </c>
      <c r="L566" s="72">
        <v>289</v>
      </c>
      <c r="M566" s="72">
        <v>1119096</v>
      </c>
      <c r="N566" s="72">
        <v>0</v>
      </c>
      <c r="O566" s="72">
        <v>0</v>
      </c>
      <c r="P566" s="72">
        <v>951</v>
      </c>
      <c r="Q566" s="72">
        <v>1026352.2758433131</v>
      </c>
      <c r="R566" s="72">
        <v>0</v>
      </c>
      <c r="S566" s="72">
        <v>0</v>
      </c>
      <c r="T566" s="72">
        <v>0</v>
      </c>
      <c r="U566" s="72">
        <v>0</v>
      </c>
      <c r="V566" s="72">
        <v>7284.7198645051485</v>
      </c>
      <c r="W566" s="72">
        <v>0</v>
      </c>
      <c r="X566" s="72">
        <v>0</v>
      </c>
      <c r="Y566" s="213"/>
    </row>
    <row r="567" spans="1:25">
      <c r="A567" s="93">
        <v>199</v>
      </c>
      <c r="B567" s="178" t="s">
        <v>790</v>
      </c>
      <c r="C567" s="72">
        <f t="shared" si="49"/>
        <v>5183997.5838760762</v>
      </c>
      <c r="D567" s="72">
        <v>1073494.7759193347</v>
      </c>
      <c r="E567" s="72">
        <v>124702.85576292084</v>
      </c>
      <c r="F567" s="72">
        <v>256352.02444632267</v>
      </c>
      <c r="G567" s="72">
        <v>199561.78161131876</v>
      </c>
      <c r="H567" s="72">
        <v>231605.78466710911</v>
      </c>
      <c r="I567" s="72">
        <v>425048.19537228986</v>
      </c>
      <c r="J567" s="82">
        <v>0</v>
      </c>
      <c r="K567" s="72">
        <v>0</v>
      </c>
      <c r="L567" s="72">
        <v>369</v>
      </c>
      <c r="M567" s="72">
        <v>1429164</v>
      </c>
      <c r="N567" s="72">
        <v>0</v>
      </c>
      <c r="O567" s="72">
        <v>0</v>
      </c>
      <c r="P567" s="72">
        <v>1075</v>
      </c>
      <c r="Q567" s="72">
        <v>1310723.7662839761</v>
      </c>
      <c r="R567" s="72">
        <v>0</v>
      </c>
      <c r="S567" s="72">
        <v>0</v>
      </c>
      <c r="T567" s="72">
        <v>0</v>
      </c>
      <c r="U567" s="72">
        <v>0</v>
      </c>
      <c r="V567" s="72">
        <v>9303.0976613584844</v>
      </c>
      <c r="W567" s="72">
        <v>124041.30215144646</v>
      </c>
      <c r="X567" s="72">
        <v>0</v>
      </c>
      <c r="Y567" s="213"/>
    </row>
    <row r="568" spans="1:25">
      <c r="A568" s="93">
        <v>200</v>
      </c>
      <c r="B568" s="178" t="s">
        <v>791</v>
      </c>
      <c r="C568" s="72">
        <f t="shared" si="49"/>
        <v>5678280.5319042467</v>
      </c>
      <c r="D568" s="72">
        <v>1830629.8382619433</v>
      </c>
      <c r="E568" s="72">
        <v>212655.68663860191</v>
      </c>
      <c r="F568" s="72">
        <v>437156.91550375707</v>
      </c>
      <c r="G568" s="72">
        <v>340312.55688369094</v>
      </c>
      <c r="H568" s="72">
        <v>394957.17132166057</v>
      </c>
      <c r="I568" s="72">
        <v>0</v>
      </c>
      <c r="J568" s="82">
        <v>0</v>
      </c>
      <c r="K568" s="72">
        <v>0</v>
      </c>
      <c r="L568" s="72">
        <v>0</v>
      </c>
      <c r="M568" s="72">
        <v>0</v>
      </c>
      <c r="N568" s="72">
        <v>0</v>
      </c>
      <c r="O568" s="72">
        <v>0</v>
      </c>
      <c r="P568" s="72">
        <v>1403</v>
      </c>
      <c r="Q568" s="72">
        <v>2235176.2580527184</v>
      </c>
      <c r="R568" s="72">
        <v>0</v>
      </c>
      <c r="S568" s="72">
        <v>0</v>
      </c>
      <c r="T568" s="72">
        <v>0</v>
      </c>
      <c r="U568" s="72">
        <v>0</v>
      </c>
      <c r="V568" s="72">
        <v>15864.565481991187</v>
      </c>
      <c r="W568" s="72">
        <v>211527.53975988249</v>
      </c>
      <c r="X568" s="72">
        <v>0</v>
      </c>
      <c r="Y568" s="213"/>
    </row>
    <row r="569" spans="1:25">
      <c r="A569" s="93">
        <v>201</v>
      </c>
      <c r="B569" s="176" t="s">
        <v>706</v>
      </c>
      <c r="C569" s="72">
        <f t="shared" si="49"/>
        <v>1420883.0990105681</v>
      </c>
      <c r="D569" s="72">
        <v>0</v>
      </c>
      <c r="E569" s="72">
        <v>0</v>
      </c>
      <c r="F569" s="72">
        <v>0</v>
      </c>
      <c r="G569" s="72">
        <v>0</v>
      </c>
      <c r="H569" s="72">
        <v>89610.068556364044</v>
      </c>
      <c r="I569" s="72">
        <v>164454.43269828125</v>
      </c>
      <c r="J569" s="82">
        <v>0</v>
      </c>
      <c r="K569" s="72">
        <v>0</v>
      </c>
      <c r="L569" s="72">
        <v>238</v>
      </c>
      <c r="M569" s="72">
        <v>608097.4606738392</v>
      </c>
      <c r="N569" s="72">
        <v>0</v>
      </c>
      <c r="O569" s="72">
        <v>0</v>
      </c>
      <c r="P569" s="72">
        <v>518</v>
      </c>
      <c r="Q569" s="72">
        <v>507129.15795251599</v>
      </c>
      <c r="R569" s="72">
        <v>0</v>
      </c>
      <c r="S569" s="72">
        <v>0</v>
      </c>
      <c r="T569" s="72">
        <v>0</v>
      </c>
      <c r="U569" s="72">
        <v>0</v>
      </c>
      <c r="V569" s="72">
        <v>3599.4404043884515</v>
      </c>
      <c r="W569" s="72">
        <v>47992.538725179351</v>
      </c>
      <c r="X569" s="72">
        <v>0</v>
      </c>
      <c r="Y569" s="213"/>
    </row>
    <row r="570" spans="1:25">
      <c r="A570" s="93">
        <v>202</v>
      </c>
      <c r="B570" s="178" t="s">
        <v>749</v>
      </c>
      <c r="C570" s="72">
        <f t="shared" si="49"/>
        <v>4230300.1083495822</v>
      </c>
      <c r="D570" s="72">
        <v>897479.11128916976</v>
      </c>
      <c r="E570" s="72">
        <v>104255.94113346438</v>
      </c>
      <c r="F570" s="72">
        <v>214319.24238311642</v>
      </c>
      <c r="G570" s="72">
        <v>166840.61667130829</v>
      </c>
      <c r="H570" s="72">
        <v>193630.52196919784</v>
      </c>
      <c r="I570" s="72">
        <v>355355.13091910275</v>
      </c>
      <c r="J570" s="82">
        <v>0</v>
      </c>
      <c r="K570" s="72">
        <v>0</v>
      </c>
      <c r="L570" s="72">
        <v>386</v>
      </c>
      <c r="M570" s="72">
        <v>1194831</v>
      </c>
      <c r="N570" s="72">
        <v>0</v>
      </c>
      <c r="O570" s="72">
        <v>0</v>
      </c>
      <c r="P570" s="72">
        <v>879</v>
      </c>
      <c r="Q570" s="72">
        <v>1095810.8295429002</v>
      </c>
      <c r="R570" s="72">
        <v>0</v>
      </c>
      <c r="S570" s="72">
        <v>0</v>
      </c>
      <c r="T570" s="72">
        <v>0</v>
      </c>
      <c r="U570" s="72">
        <v>0</v>
      </c>
      <c r="V570" s="72">
        <v>7777.7144413227734</v>
      </c>
      <c r="W570" s="72">
        <v>0</v>
      </c>
      <c r="X570" s="72">
        <v>0</v>
      </c>
      <c r="Y570" s="213"/>
    </row>
    <row r="571" spans="1:25">
      <c r="A571" s="93">
        <v>203</v>
      </c>
      <c r="B571" s="176" t="s">
        <v>707</v>
      </c>
      <c r="C571" s="72">
        <f t="shared" si="49"/>
        <v>2388469.452063438</v>
      </c>
      <c r="D571" s="72">
        <v>492843.8609644628</v>
      </c>
      <c r="E571" s="72">
        <v>57251.360962478124</v>
      </c>
      <c r="F571" s="72">
        <v>117691.78977697757</v>
      </c>
      <c r="G571" s="72">
        <v>91619.261832029384</v>
      </c>
      <c r="H571" s="72">
        <v>106330.73555415159</v>
      </c>
      <c r="I571" s="72">
        <v>195140.5804689241</v>
      </c>
      <c r="J571" s="82">
        <v>0</v>
      </c>
      <c r="K571" s="72">
        <v>0</v>
      </c>
      <c r="L571" s="72">
        <v>282</v>
      </c>
      <c r="M571" s="72">
        <v>721564.56661330187</v>
      </c>
      <c r="N571" s="72">
        <v>0</v>
      </c>
      <c r="O571" s="72">
        <v>0</v>
      </c>
      <c r="P571" s="72">
        <v>564</v>
      </c>
      <c r="Q571" s="72">
        <v>601756.22287501243</v>
      </c>
      <c r="R571" s="72">
        <v>0</v>
      </c>
      <c r="S571" s="72">
        <v>0</v>
      </c>
      <c r="T571" s="72">
        <v>0</v>
      </c>
      <c r="U571" s="72">
        <v>0</v>
      </c>
      <c r="V571" s="72">
        <v>4271.0730160999929</v>
      </c>
      <c r="W571" s="72">
        <v>0</v>
      </c>
      <c r="X571" s="72">
        <v>0</v>
      </c>
      <c r="Y571" s="213"/>
    </row>
    <row r="572" spans="1:25">
      <c r="A572" s="93">
        <v>204</v>
      </c>
      <c r="B572" s="178" t="s">
        <v>792</v>
      </c>
      <c r="C572" s="72">
        <f t="shared" si="49"/>
        <v>5255746.1788648851</v>
      </c>
      <c r="D572" s="72">
        <v>1088352.3719451511</v>
      </c>
      <c r="E572" s="72">
        <v>126428.79304343011</v>
      </c>
      <c r="F572" s="72">
        <v>259900.03874975679</v>
      </c>
      <c r="G572" s="72">
        <v>202323.79629446796</v>
      </c>
      <c r="H572" s="72">
        <v>234811.30113818755</v>
      </c>
      <c r="I572" s="72">
        <v>430931.03199153219</v>
      </c>
      <c r="J572" s="82">
        <v>0</v>
      </c>
      <c r="K572" s="72">
        <v>0</v>
      </c>
      <c r="L572" s="72">
        <v>374</v>
      </c>
      <c r="M572" s="72">
        <v>1448944.2</v>
      </c>
      <c r="N572" s="72">
        <v>0</v>
      </c>
      <c r="O572" s="72">
        <v>0</v>
      </c>
      <c r="P572" s="72">
        <v>1082</v>
      </c>
      <c r="Q572" s="72">
        <v>1328864.7061913975</v>
      </c>
      <c r="R572" s="72">
        <v>0</v>
      </c>
      <c r="S572" s="72">
        <v>0</v>
      </c>
      <c r="T572" s="72">
        <v>0</v>
      </c>
      <c r="U572" s="72">
        <v>0</v>
      </c>
      <c r="V572" s="72">
        <v>9431.8562449508536</v>
      </c>
      <c r="W572" s="72">
        <v>125758.08326601137</v>
      </c>
      <c r="X572" s="72">
        <v>0</v>
      </c>
      <c r="Y572" s="213"/>
    </row>
    <row r="573" spans="1:25">
      <c r="A573" s="93">
        <v>205</v>
      </c>
      <c r="B573" s="178" t="s">
        <v>750</v>
      </c>
      <c r="C573" s="72">
        <f t="shared" si="49"/>
        <v>7485196.6505204374</v>
      </c>
      <c r="D573" s="72">
        <v>1530302.6457220833</v>
      </c>
      <c r="E573" s="72">
        <v>177768.08456256223</v>
      </c>
      <c r="F573" s="72">
        <v>365438.37012197799</v>
      </c>
      <c r="G573" s="72">
        <v>284481.98280543979</v>
      </c>
      <c r="H573" s="72">
        <v>330161.77907068707</v>
      </c>
      <c r="I573" s="72">
        <v>605920.39433127968</v>
      </c>
      <c r="J573" s="82">
        <v>0</v>
      </c>
      <c r="K573" s="72">
        <v>0</v>
      </c>
      <c r="L573" s="72">
        <v>647</v>
      </c>
      <c r="M573" s="72">
        <v>2037321</v>
      </c>
      <c r="N573" s="72">
        <v>563</v>
      </c>
      <c r="O573" s="72">
        <v>272060.0253049226</v>
      </c>
      <c r="P573" s="72">
        <v>1139</v>
      </c>
      <c r="Q573" s="72">
        <v>1868480.4922664135</v>
      </c>
      <c r="R573" s="72">
        <v>0</v>
      </c>
      <c r="S573" s="72">
        <v>0</v>
      </c>
      <c r="T573" s="72">
        <v>0</v>
      </c>
      <c r="U573" s="72">
        <v>0</v>
      </c>
      <c r="V573" s="72">
        <v>13261.876335071785</v>
      </c>
      <c r="W573" s="72">
        <v>0</v>
      </c>
      <c r="X573" s="72">
        <v>0</v>
      </c>
      <c r="Y573" s="213"/>
    </row>
    <row r="574" spans="1:25">
      <c r="A574" s="93">
        <v>206</v>
      </c>
      <c r="B574" s="176" t="s">
        <v>690</v>
      </c>
      <c r="C574" s="72">
        <f t="shared" si="49"/>
        <v>5135883.3458975991</v>
      </c>
      <c r="D574" s="72">
        <v>1109709.2367029812</v>
      </c>
      <c r="E574" s="72">
        <v>128909.71990510305</v>
      </c>
      <c r="F574" s="72">
        <v>265000.08733807656</v>
      </c>
      <c r="G574" s="72">
        <v>206294.01960277846</v>
      </c>
      <c r="H574" s="72">
        <v>239419.03052003807</v>
      </c>
      <c r="I574" s="72">
        <v>0</v>
      </c>
      <c r="J574" s="82">
        <v>0</v>
      </c>
      <c r="K574" s="72">
        <v>0</v>
      </c>
      <c r="L574" s="72">
        <v>639</v>
      </c>
      <c r="M574" s="72">
        <v>1624706.9870798336</v>
      </c>
      <c r="N574" s="72">
        <v>555</v>
      </c>
      <c r="O574" s="72">
        <v>197286.15373076239</v>
      </c>
      <c r="P574" s="72">
        <v>848</v>
      </c>
      <c r="Q574" s="72">
        <v>1354941.1723646282</v>
      </c>
      <c r="R574" s="72">
        <v>0</v>
      </c>
      <c r="S574" s="72">
        <v>0</v>
      </c>
      <c r="T574" s="72">
        <v>0</v>
      </c>
      <c r="U574" s="72">
        <v>0</v>
      </c>
      <c r="V574" s="72">
        <v>9616.9386533979396</v>
      </c>
      <c r="W574" s="72">
        <v>0</v>
      </c>
      <c r="X574" s="72">
        <v>0</v>
      </c>
      <c r="Y574" s="213"/>
    </row>
    <row r="575" spans="1:25">
      <c r="A575" s="93">
        <v>207</v>
      </c>
      <c r="B575" s="178" t="s">
        <v>733</v>
      </c>
      <c r="C575" s="72">
        <f t="shared" si="49"/>
        <v>7033506.8320722152</v>
      </c>
      <c r="D575" s="72">
        <v>1571826.5777581979</v>
      </c>
      <c r="E575" s="72">
        <v>182591.72509027174</v>
      </c>
      <c r="F575" s="72">
        <v>0</v>
      </c>
      <c r="G575" s="72">
        <v>292201.24706505187</v>
      </c>
      <c r="H575" s="72">
        <v>339120.53981868603</v>
      </c>
      <c r="I575" s="72">
        <v>622361.71549336647</v>
      </c>
      <c r="J575" s="82">
        <v>0</v>
      </c>
      <c r="K575" s="72">
        <v>0</v>
      </c>
      <c r="L575" s="72">
        <v>675</v>
      </c>
      <c r="M575" s="72">
        <v>2092602.5999999999</v>
      </c>
      <c r="N575" s="72">
        <v>0</v>
      </c>
      <c r="O575" s="72">
        <v>0</v>
      </c>
      <c r="P575" s="72">
        <v>1163</v>
      </c>
      <c r="Q575" s="72">
        <v>1919180.6966923603</v>
      </c>
      <c r="R575" s="72">
        <v>0</v>
      </c>
      <c r="S575" s="72">
        <v>0</v>
      </c>
      <c r="T575" s="72">
        <v>0</v>
      </c>
      <c r="U575" s="72">
        <v>0</v>
      </c>
      <c r="V575" s="72">
        <v>13621.730154280882</v>
      </c>
      <c r="W575" s="72">
        <v>0</v>
      </c>
      <c r="X575" s="72">
        <v>0</v>
      </c>
      <c r="Y575" s="213"/>
    </row>
    <row r="576" spans="1:25">
      <c r="A576" s="93">
        <v>208</v>
      </c>
      <c r="B576" s="178" t="s">
        <v>793</v>
      </c>
      <c r="C576" s="72">
        <f t="shared" si="49"/>
        <v>1531815.6418536915</v>
      </c>
      <c r="D576" s="72">
        <v>344200.97459807602</v>
      </c>
      <c r="E576" s="72">
        <v>39984.213665131043</v>
      </c>
      <c r="F576" s="72">
        <v>82195.664696224281</v>
      </c>
      <c r="G576" s="72">
        <v>63986.673492955881</v>
      </c>
      <c r="H576" s="72">
        <v>74261.131579983921</v>
      </c>
      <c r="I576" s="72">
        <v>0</v>
      </c>
      <c r="J576" s="82">
        <v>0</v>
      </c>
      <c r="K576" s="72">
        <v>0</v>
      </c>
      <c r="L576" s="72">
        <v>296</v>
      </c>
      <c r="M576" s="72">
        <v>503938.96877949638</v>
      </c>
      <c r="N576" s="72">
        <v>0</v>
      </c>
      <c r="O576" s="72">
        <v>0</v>
      </c>
      <c r="P576" s="72">
        <v>385</v>
      </c>
      <c r="Q576" s="72">
        <v>420265.10785526747</v>
      </c>
      <c r="R576" s="72">
        <v>0</v>
      </c>
      <c r="S576" s="72">
        <v>0</v>
      </c>
      <c r="T576" s="72">
        <v>0</v>
      </c>
      <c r="U576" s="72">
        <v>0</v>
      </c>
      <c r="V576" s="72">
        <v>2982.907186556527</v>
      </c>
      <c r="W576" s="72">
        <v>0</v>
      </c>
      <c r="X576" s="72">
        <v>0</v>
      </c>
      <c r="Y576" s="213"/>
    </row>
    <row r="577" spans="1:25">
      <c r="A577" s="93">
        <v>209</v>
      </c>
      <c r="B577" s="178" t="s">
        <v>737</v>
      </c>
      <c r="C577" s="72">
        <f t="shared" si="49"/>
        <v>2368684.4661079962</v>
      </c>
      <c r="D577" s="72">
        <v>488761.36836277449</v>
      </c>
      <c r="E577" s="72">
        <v>56777.116934950813</v>
      </c>
      <c r="F577" s="72">
        <v>116716.88494585377</v>
      </c>
      <c r="G577" s="72">
        <v>90860.32986954246</v>
      </c>
      <c r="H577" s="72">
        <v>105449.94048777418</v>
      </c>
      <c r="I577" s="72">
        <v>193524.12536183497</v>
      </c>
      <c r="J577" s="82">
        <v>0</v>
      </c>
      <c r="K577" s="72">
        <v>0</v>
      </c>
      <c r="L577" s="72">
        <v>420</v>
      </c>
      <c r="M577" s="72">
        <v>715587.45654222486</v>
      </c>
      <c r="N577" s="72">
        <v>0</v>
      </c>
      <c r="O577" s="72">
        <v>0</v>
      </c>
      <c r="P577" s="72">
        <v>459</v>
      </c>
      <c r="Q577" s="72">
        <v>596771.550197748</v>
      </c>
      <c r="R577" s="72">
        <v>0</v>
      </c>
      <c r="S577" s="72">
        <v>0</v>
      </c>
      <c r="T577" s="72">
        <v>0</v>
      </c>
      <c r="U577" s="72">
        <v>0</v>
      </c>
      <c r="V577" s="72">
        <v>4235.693405293081</v>
      </c>
      <c r="W577" s="72">
        <v>0</v>
      </c>
      <c r="X577" s="72">
        <v>0</v>
      </c>
      <c r="Y577" s="213"/>
    </row>
    <row r="578" spans="1:25">
      <c r="A578" s="93">
        <v>210</v>
      </c>
      <c r="B578" s="178" t="s">
        <v>726</v>
      </c>
      <c r="C578" s="72">
        <f t="shared" si="49"/>
        <v>4680629.2661135094</v>
      </c>
      <c r="D578" s="72">
        <v>943323.49542288168</v>
      </c>
      <c r="E578" s="72">
        <v>109581.46832782852</v>
      </c>
      <c r="F578" s="72">
        <v>225266.94417524425</v>
      </c>
      <c r="G578" s="72">
        <v>175363.04936480909</v>
      </c>
      <c r="H578" s="72">
        <v>203521.41738671463</v>
      </c>
      <c r="I578" s="72">
        <v>373507.12679379212</v>
      </c>
      <c r="J578" s="82">
        <v>0</v>
      </c>
      <c r="K578" s="72">
        <v>0</v>
      </c>
      <c r="L578" s="72">
        <v>540</v>
      </c>
      <c r="M578" s="72">
        <v>1381104.368062804</v>
      </c>
      <c r="N578" s="72">
        <v>0</v>
      </c>
      <c r="O578" s="72">
        <v>0</v>
      </c>
      <c r="P578" s="72">
        <v>780</v>
      </c>
      <c r="Q578" s="72">
        <v>1151786.2522302147</v>
      </c>
      <c r="R578" s="72">
        <v>0</v>
      </c>
      <c r="S578" s="72">
        <v>0</v>
      </c>
      <c r="T578" s="72">
        <v>0</v>
      </c>
      <c r="U578" s="72">
        <v>0</v>
      </c>
      <c r="V578" s="72">
        <v>8175.0100708758</v>
      </c>
      <c r="W578" s="72">
        <v>109000.134278344</v>
      </c>
      <c r="X578" s="72">
        <v>0</v>
      </c>
      <c r="Y578" s="213"/>
    </row>
    <row r="579" spans="1:25">
      <c r="A579" s="93">
        <v>211</v>
      </c>
      <c r="B579" s="176" t="s">
        <v>709</v>
      </c>
      <c r="C579" s="72">
        <f t="shared" si="49"/>
        <v>3430026.2284275587</v>
      </c>
      <c r="D579" s="72">
        <v>691279.77184980107</v>
      </c>
      <c r="E579" s="72">
        <v>80302.730497207565</v>
      </c>
      <c r="F579" s="72">
        <v>165078.55738815878</v>
      </c>
      <c r="G579" s="72">
        <v>128508.33181192714</v>
      </c>
      <c r="H579" s="72">
        <v>149143.15148544699</v>
      </c>
      <c r="I579" s="72">
        <v>273710.89837907621</v>
      </c>
      <c r="J579" s="82">
        <v>0</v>
      </c>
      <c r="K579" s="72">
        <v>0</v>
      </c>
      <c r="L579" s="72">
        <v>594</v>
      </c>
      <c r="M579" s="72">
        <v>1012091.3102320471</v>
      </c>
      <c r="N579" s="72">
        <v>0</v>
      </c>
      <c r="O579" s="72">
        <v>0</v>
      </c>
      <c r="P579" s="72">
        <v>545</v>
      </c>
      <c r="Q579" s="72">
        <v>844044.00136827875</v>
      </c>
      <c r="R579" s="72">
        <v>0</v>
      </c>
      <c r="S579" s="72">
        <v>0</v>
      </c>
      <c r="T579" s="72">
        <v>0</v>
      </c>
      <c r="U579" s="72">
        <v>0</v>
      </c>
      <c r="V579" s="72">
        <v>5990.7540987638276</v>
      </c>
      <c r="W579" s="72">
        <v>79876.721316851021</v>
      </c>
      <c r="X579" s="72">
        <v>0</v>
      </c>
      <c r="Y579" s="213"/>
    </row>
    <row r="580" spans="1:25">
      <c r="A580" s="93">
        <v>212</v>
      </c>
      <c r="B580" s="178" t="s">
        <v>715</v>
      </c>
      <c r="C580" s="72">
        <f t="shared" si="49"/>
        <v>5816872.8248320948</v>
      </c>
      <c r="D580" s="72">
        <v>0</v>
      </c>
      <c r="E580" s="72">
        <v>175680.20147598023</v>
      </c>
      <c r="F580" s="72">
        <v>361146.30276892474</v>
      </c>
      <c r="G580" s="72">
        <v>281140.74682487344</v>
      </c>
      <c r="H580" s="72">
        <v>326284.03467098909</v>
      </c>
      <c r="I580" s="72">
        <v>598803.86975234619</v>
      </c>
      <c r="J580" s="82">
        <v>0</v>
      </c>
      <c r="K580" s="72">
        <v>0</v>
      </c>
      <c r="L580" s="72">
        <v>866</v>
      </c>
      <c r="M580" s="72">
        <v>2214176.3323955438</v>
      </c>
      <c r="N580" s="72">
        <v>0</v>
      </c>
      <c r="O580" s="72">
        <v>0</v>
      </c>
      <c r="P580" s="72">
        <v>988</v>
      </c>
      <c r="Q580" s="72">
        <v>1846535.2211171451</v>
      </c>
      <c r="R580" s="72">
        <v>0</v>
      </c>
      <c r="S580" s="72">
        <v>0</v>
      </c>
      <c r="T580" s="72">
        <v>0</v>
      </c>
      <c r="U580" s="72">
        <v>0</v>
      </c>
      <c r="V580" s="72">
        <v>13106.115826291627</v>
      </c>
      <c r="W580" s="72">
        <v>0</v>
      </c>
      <c r="X580" s="72">
        <v>0</v>
      </c>
      <c r="Y580" s="213"/>
    </row>
    <row r="581" spans="1:25">
      <c r="A581" s="93">
        <v>213</v>
      </c>
      <c r="B581" s="178" t="s">
        <v>734</v>
      </c>
      <c r="C581" s="72">
        <f t="shared" si="49"/>
        <v>5926423.5608134251</v>
      </c>
      <c r="D581" s="72">
        <v>0</v>
      </c>
      <c r="E581" s="72">
        <v>0</v>
      </c>
      <c r="F581" s="72">
        <v>0</v>
      </c>
      <c r="G581" s="72">
        <v>0</v>
      </c>
      <c r="H581" s="72">
        <v>388849.36291055172</v>
      </c>
      <c r="I581" s="72">
        <v>713625.18088377605</v>
      </c>
      <c r="J581" s="82">
        <v>0</v>
      </c>
      <c r="K581" s="72">
        <v>0</v>
      </c>
      <c r="L581" s="72">
        <v>774</v>
      </c>
      <c r="M581" s="72">
        <v>2399463.0000000005</v>
      </c>
      <c r="N581" s="72">
        <v>0</v>
      </c>
      <c r="O581" s="72">
        <v>0</v>
      </c>
      <c r="P581" s="72">
        <v>1245</v>
      </c>
      <c r="Q581" s="72">
        <v>2200610.4130939827</v>
      </c>
      <c r="R581" s="72">
        <v>0</v>
      </c>
      <c r="S581" s="72">
        <v>0</v>
      </c>
      <c r="T581" s="72">
        <v>0</v>
      </c>
      <c r="U581" s="72">
        <v>0</v>
      </c>
      <c r="V581" s="72">
        <v>15619.228180821947</v>
      </c>
      <c r="W581" s="72">
        <v>208256.37574429263</v>
      </c>
      <c r="X581" s="72">
        <v>0</v>
      </c>
      <c r="Y581" s="213"/>
    </row>
    <row r="582" spans="1:25">
      <c r="A582" s="93">
        <v>214</v>
      </c>
      <c r="B582" s="176" t="s">
        <v>704</v>
      </c>
      <c r="C582" s="72">
        <f t="shared" si="49"/>
        <v>2711743.0710949213</v>
      </c>
      <c r="D582" s="72">
        <v>546518.59976042947</v>
      </c>
      <c r="E582" s="72">
        <v>63486.503750624172</v>
      </c>
      <c r="F582" s="72">
        <v>130509.39099929373</v>
      </c>
      <c r="G582" s="72">
        <v>101597.35091259534</v>
      </c>
      <c r="H582" s="72">
        <v>117911.02478750706</v>
      </c>
      <c r="I582" s="72">
        <v>216392.99023753862</v>
      </c>
      <c r="J582" s="82">
        <v>0</v>
      </c>
      <c r="K582" s="72">
        <v>0</v>
      </c>
      <c r="L582" s="72">
        <v>313</v>
      </c>
      <c r="M582" s="72">
        <v>800148.86623631511</v>
      </c>
      <c r="N582" s="72">
        <v>0</v>
      </c>
      <c r="O582" s="72">
        <v>0</v>
      </c>
      <c r="P582" s="72">
        <v>594</v>
      </c>
      <c r="Q582" s="72">
        <v>667292.4111892113</v>
      </c>
      <c r="R582" s="72">
        <v>0</v>
      </c>
      <c r="S582" s="72">
        <v>0</v>
      </c>
      <c r="T582" s="72">
        <v>0</v>
      </c>
      <c r="U582" s="72">
        <v>0</v>
      </c>
      <c r="V582" s="72">
        <v>4736.2278991679177</v>
      </c>
      <c r="W582" s="72">
        <v>63149.7053222389</v>
      </c>
      <c r="X582" s="72">
        <v>0</v>
      </c>
      <c r="Y582" s="213"/>
    </row>
    <row r="583" spans="1:25">
      <c r="A583" s="93">
        <v>215</v>
      </c>
      <c r="B583" s="178" t="s">
        <v>751</v>
      </c>
      <c r="C583" s="72">
        <f t="shared" si="49"/>
        <v>2835548.9140831791</v>
      </c>
      <c r="D583" s="72">
        <v>0</v>
      </c>
      <c r="E583" s="72">
        <v>0</v>
      </c>
      <c r="F583" s="72">
        <v>0</v>
      </c>
      <c r="G583" s="72">
        <v>156949.61814381459</v>
      </c>
      <c r="H583" s="72">
        <v>182151.30757952502</v>
      </c>
      <c r="I583" s="72">
        <v>334288.21599884261</v>
      </c>
      <c r="J583" s="82">
        <v>0</v>
      </c>
      <c r="K583" s="72">
        <v>0</v>
      </c>
      <c r="L583" s="72">
        <v>363</v>
      </c>
      <c r="M583" s="72">
        <v>1123996.5</v>
      </c>
      <c r="N583" s="72">
        <v>0</v>
      </c>
      <c r="O583" s="72">
        <v>0</v>
      </c>
      <c r="P583" s="72">
        <v>852</v>
      </c>
      <c r="Q583" s="72">
        <v>1030846.6528474037</v>
      </c>
      <c r="R583" s="72">
        <v>0</v>
      </c>
      <c r="S583" s="72">
        <v>0</v>
      </c>
      <c r="T583" s="72">
        <v>0</v>
      </c>
      <c r="U583" s="72">
        <v>0</v>
      </c>
      <c r="V583" s="72">
        <v>7316.6195135933476</v>
      </c>
      <c r="W583" s="72">
        <v>0</v>
      </c>
      <c r="X583" s="72">
        <v>0</v>
      </c>
      <c r="Y583" s="213"/>
    </row>
    <row r="584" spans="1:25">
      <c r="A584" s="93">
        <v>216</v>
      </c>
      <c r="B584" s="178" t="s">
        <v>794</v>
      </c>
      <c r="C584" s="72">
        <f t="shared" si="49"/>
        <v>4294621.4552274039</v>
      </c>
      <c r="D584" s="72">
        <v>0</v>
      </c>
      <c r="E584" s="72">
        <v>0</v>
      </c>
      <c r="F584" s="72">
        <v>0</v>
      </c>
      <c r="G584" s="72">
        <v>0</v>
      </c>
      <c r="H584" s="72">
        <v>281782.22492385504</v>
      </c>
      <c r="I584" s="72">
        <v>517133.13794826914</v>
      </c>
      <c r="J584" s="82">
        <v>0</v>
      </c>
      <c r="K584" s="72">
        <v>0</v>
      </c>
      <c r="L584" s="72">
        <v>561</v>
      </c>
      <c r="M584" s="72">
        <v>1738786.5000000002</v>
      </c>
      <c r="N584" s="72">
        <v>0</v>
      </c>
      <c r="O584" s="72">
        <v>0</v>
      </c>
      <c r="P584" s="72">
        <v>1060</v>
      </c>
      <c r="Q584" s="72">
        <v>1594686.6769969945</v>
      </c>
      <c r="R584" s="72">
        <v>0</v>
      </c>
      <c r="S584" s="72">
        <v>0</v>
      </c>
      <c r="T584" s="72">
        <v>0</v>
      </c>
      <c r="U584" s="72">
        <v>0</v>
      </c>
      <c r="V584" s="72">
        <v>11318.575490112897</v>
      </c>
      <c r="W584" s="72">
        <v>150914.33986817193</v>
      </c>
      <c r="X584" s="72">
        <v>0</v>
      </c>
      <c r="Y584" s="213"/>
    </row>
    <row r="585" spans="1:25">
      <c r="A585" s="93">
        <v>217</v>
      </c>
      <c r="B585" s="178" t="s">
        <v>722</v>
      </c>
      <c r="C585" s="72">
        <f t="shared" ref="C585:C616" si="50">D585+E585+F585+G585+H585+I585+K585+M585+O585+Q585+S585+U585+V585+W585+X585</f>
        <v>6778626.2670958135</v>
      </c>
      <c r="D585" s="72">
        <v>1403708.1938985118</v>
      </c>
      <c r="E585" s="72">
        <v>163062.20054685176</v>
      </c>
      <c r="F585" s="72">
        <v>335207.4414424671</v>
      </c>
      <c r="G585" s="72">
        <v>260948.18001968824</v>
      </c>
      <c r="H585" s="72">
        <v>302849.11019999668</v>
      </c>
      <c r="I585" s="72">
        <v>555795.56419815507</v>
      </c>
      <c r="J585" s="82">
        <v>0</v>
      </c>
      <c r="K585" s="72">
        <v>0</v>
      </c>
      <c r="L585" s="72">
        <v>603</v>
      </c>
      <c r="M585" s="72">
        <v>1868783.4000000001</v>
      </c>
      <c r="N585" s="72">
        <v>0</v>
      </c>
      <c r="O585" s="72">
        <v>0</v>
      </c>
      <c r="P585" s="72">
        <v>1099</v>
      </c>
      <c r="Q585" s="72">
        <v>1713910.2415236982</v>
      </c>
      <c r="R585" s="72">
        <v>0</v>
      </c>
      <c r="S585" s="72">
        <v>0</v>
      </c>
      <c r="T585" s="72">
        <v>0</v>
      </c>
      <c r="U585" s="72">
        <v>0</v>
      </c>
      <c r="V585" s="72">
        <v>12164.786181379855</v>
      </c>
      <c r="W585" s="72">
        <v>162197.14908506471</v>
      </c>
      <c r="X585" s="72">
        <v>0</v>
      </c>
      <c r="Y585" s="213"/>
    </row>
    <row r="586" spans="1:25">
      <c r="A586" s="93">
        <v>218</v>
      </c>
      <c r="B586" s="178" t="s">
        <v>752</v>
      </c>
      <c r="C586" s="72">
        <f t="shared" si="50"/>
        <v>4192445.0738229635</v>
      </c>
      <c r="D586" s="72">
        <v>889447.97830224177</v>
      </c>
      <c r="E586" s="72">
        <v>103323.00206291882</v>
      </c>
      <c r="F586" s="72">
        <v>212401.39681369253</v>
      </c>
      <c r="G586" s="72">
        <v>165347.63576149789</v>
      </c>
      <c r="H586" s="72">
        <v>191897.81036320946</v>
      </c>
      <c r="I586" s="72">
        <v>352175.21923302568</v>
      </c>
      <c r="J586" s="82">
        <v>0</v>
      </c>
      <c r="K586" s="72">
        <v>0</v>
      </c>
      <c r="L586" s="72">
        <v>382</v>
      </c>
      <c r="M586" s="72">
        <v>1184139</v>
      </c>
      <c r="N586" s="72">
        <v>0</v>
      </c>
      <c r="O586" s="72">
        <v>0</v>
      </c>
      <c r="P586" s="72">
        <v>875</v>
      </c>
      <c r="Q586" s="72">
        <v>1086004.916079429</v>
      </c>
      <c r="R586" s="72">
        <v>0</v>
      </c>
      <c r="S586" s="72">
        <v>0</v>
      </c>
      <c r="T586" s="72">
        <v>0</v>
      </c>
      <c r="U586" s="72">
        <v>0</v>
      </c>
      <c r="V586" s="72">
        <v>7708.1152069485197</v>
      </c>
      <c r="W586" s="72">
        <v>0</v>
      </c>
      <c r="X586" s="72">
        <v>0</v>
      </c>
      <c r="Y586" s="213"/>
    </row>
    <row r="587" spans="1:25">
      <c r="A587" s="93">
        <v>219</v>
      </c>
      <c r="B587" s="178" t="s">
        <v>723</v>
      </c>
      <c r="C587" s="72">
        <f t="shared" si="50"/>
        <v>6837123.995442545</v>
      </c>
      <c r="D587" s="72">
        <v>1415821.8194871279</v>
      </c>
      <c r="E587" s="72">
        <v>164469.38364492462</v>
      </c>
      <c r="F587" s="72">
        <v>338100.19184301473</v>
      </c>
      <c r="G587" s="72">
        <v>263200.09289198555</v>
      </c>
      <c r="H587" s="72">
        <v>305462.61687236244</v>
      </c>
      <c r="I587" s="72">
        <v>560591.93099132122</v>
      </c>
      <c r="J587" s="82">
        <v>0</v>
      </c>
      <c r="K587" s="72">
        <v>0</v>
      </c>
      <c r="L587" s="72">
        <v>608</v>
      </c>
      <c r="M587" s="72">
        <v>1884910.5</v>
      </c>
      <c r="N587" s="72">
        <v>0</v>
      </c>
      <c r="O587" s="72">
        <v>0</v>
      </c>
      <c r="P587" s="72">
        <v>1104</v>
      </c>
      <c r="Q587" s="72">
        <v>1728700.8276644337</v>
      </c>
      <c r="R587" s="72">
        <v>0</v>
      </c>
      <c r="S587" s="72">
        <v>0</v>
      </c>
      <c r="T587" s="72">
        <v>0</v>
      </c>
      <c r="U587" s="72">
        <v>0</v>
      </c>
      <c r="V587" s="72">
        <v>12269.765026561019</v>
      </c>
      <c r="W587" s="72">
        <v>163596.86702081357</v>
      </c>
      <c r="X587" s="72">
        <v>0</v>
      </c>
      <c r="Y587" s="213"/>
    </row>
    <row r="588" spans="1:25">
      <c r="A588" s="93">
        <v>220</v>
      </c>
      <c r="B588" s="176" t="s">
        <v>705</v>
      </c>
      <c r="C588" s="72">
        <f t="shared" si="50"/>
        <v>7686085.0087252008</v>
      </c>
      <c r="D588" s="72">
        <v>0</v>
      </c>
      <c r="E588" s="72">
        <v>0</v>
      </c>
      <c r="F588" s="72">
        <v>0</v>
      </c>
      <c r="G588" s="72">
        <v>0</v>
      </c>
      <c r="H588" s="72">
        <v>504305.71292290854</v>
      </c>
      <c r="I588" s="72">
        <v>925513.29623270559</v>
      </c>
      <c r="J588" s="82">
        <v>0</v>
      </c>
      <c r="K588" s="72">
        <v>0</v>
      </c>
      <c r="L588" s="72">
        <v>1004</v>
      </c>
      <c r="M588" s="72">
        <v>3111906.6</v>
      </c>
      <c r="N588" s="72">
        <v>0</v>
      </c>
      <c r="O588" s="72">
        <v>0</v>
      </c>
      <c r="P588" s="72">
        <v>1418</v>
      </c>
      <c r="Q588" s="72">
        <v>2854011.1135432767</v>
      </c>
      <c r="R588" s="72">
        <v>0</v>
      </c>
      <c r="S588" s="72">
        <v>0</v>
      </c>
      <c r="T588" s="72">
        <v>0</v>
      </c>
      <c r="U588" s="72">
        <v>0</v>
      </c>
      <c r="V588" s="72">
        <v>20256.857164626337</v>
      </c>
      <c r="W588" s="72">
        <v>270091.42886168452</v>
      </c>
      <c r="X588" s="72">
        <v>0</v>
      </c>
      <c r="Y588" s="213"/>
    </row>
    <row r="589" spans="1:25">
      <c r="A589" s="93">
        <v>221</v>
      </c>
      <c r="B589" s="176" t="s">
        <v>708</v>
      </c>
      <c r="C589" s="72">
        <f t="shared" si="50"/>
        <v>3353717.2914633281</v>
      </c>
      <c r="D589" s="72">
        <v>692015.95904026949</v>
      </c>
      <c r="E589" s="72">
        <v>80388.249912007581</v>
      </c>
      <c r="F589" s="72">
        <v>165254.35989868932</v>
      </c>
      <c r="G589" s="72">
        <v>128645.18839532643</v>
      </c>
      <c r="H589" s="72">
        <v>149301.98338266261</v>
      </c>
      <c r="I589" s="72">
        <v>274002.3902836332</v>
      </c>
      <c r="J589" s="82">
        <v>0</v>
      </c>
      <c r="K589" s="72">
        <v>0</v>
      </c>
      <c r="L589" s="72">
        <v>595</v>
      </c>
      <c r="M589" s="72">
        <v>1013169.1497530611</v>
      </c>
      <c r="N589" s="72">
        <v>0</v>
      </c>
      <c r="O589" s="72">
        <v>0</v>
      </c>
      <c r="P589" s="72">
        <v>546</v>
      </c>
      <c r="Q589" s="72">
        <v>844942.87676909682</v>
      </c>
      <c r="R589" s="72">
        <v>0</v>
      </c>
      <c r="S589" s="72">
        <v>0</v>
      </c>
      <c r="T589" s="72">
        <v>0</v>
      </c>
      <c r="U589" s="72">
        <v>0</v>
      </c>
      <c r="V589" s="72">
        <v>5997.1340285814676</v>
      </c>
      <c r="W589" s="72">
        <v>0</v>
      </c>
      <c r="X589" s="72">
        <v>0</v>
      </c>
      <c r="Y589" s="213"/>
    </row>
    <row r="590" spans="1:25">
      <c r="A590" s="93">
        <v>222</v>
      </c>
      <c r="B590" s="178" t="s">
        <v>753</v>
      </c>
      <c r="C590" s="72">
        <f t="shared" si="50"/>
        <v>8706657.9411221836</v>
      </c>
      <c r="D590" s="72">
        <v>1847160.5869933695</v>
      </c>
      <c r="E590" s="72">
        <v>214575.9862254748</v>
      </c>
      <c r="F590" s="72">
        <v>441104.48096748791</v>
      </c>
      <c r="G590" s="72">
        <v>343385.6092563839</v>
      </c>
      <c r="H590" s="72">
        <v>398523.66937731992</v>
      </c>
      <c r="I590" s="72">
        <v>731379.68779770564</v>
      </c>
      <c r="J590" s="82">
        <v>0</v>
      </c>
      <c r="K590" s="72">
        <v>0</v>
      </c>
      <c r="L590" s="72">
        <v>794</v>
      </c>
      <c r="M590" s="72">
        <v>2459160</v>
      </c>
      <c r="N590" s="72">
        <v>0</v>
      </c>
      <c r="O590" s="72">
        <v>0</v>
      </c>
      <c r="P590" s="72">
        <v>1261</v>
      </c>
      <c r="Q590" s="72">
        <v>2255360.096598363</v>
      </c>
      <c r="R590" s="72">
        <v>0</v>
      </c>
      <c r="S590" s="72">
        <v>0</v>
      </c>
      <c r="T590" s="72">
        <v>0</v>
      </c>
      <c r="U590" s="72">
        <v>0</v>
      </c>
      <c r="V590" s="72">
        <v>16007.823906078191</v>
      </c>
      <c r="W590" s="72">
        <v>0</v>
      </c>
      <c r="X590" s="72">
        <v>0</v>
      </c>
      <c r="Y590" s="213"/>
    </row>
    <row r="591" spans="1:25">
      <c r="A591" s="93">
        <v>223</v>
      </c>
      <c r="B591" s="178" t="s">
        <v>735</v>
      </c>
      <c r="C591" s="72">
        <f t="shared" si="50"/>
        <v>4203486.1255598944</v>
      </c>
      <c r="D591" s="72">
        <v>891790.39209009579</v>
      </c>
      <c r="E591" s="72">
        <v>103595.10929182795</v>
      </c>
      <c r="F591" s="72">
        <v>212960.76843810783</v>
      </c>
      <c r="G591" s="72">
        <v>165783.08852685927</v>
      </c>
      <c r="H591" s="72">
        <v>192403.18458162277</v>
      </c>
      <c r="I591" s="72">
        <v>353102.69347479817</v>
      </c>
      <c r="J591" s="82">
        <v>0</v>
      </c>
      <c r="K591" s="72">
        <v>0</v>
      </c>
      <c r="L591" s="72">
        <v>383</v>
      </c>
      <c r="M591" s="72">
        <v>1187257.5</v>
      </c>
      <c r="N591" s="72">
        <v>0</v>
      </c>
      <c r="O591" s="72">
        <v>0</v>
      </c>
      <c r="P591" s="72">
        <v>876</v>
      </c>
      <c r="Q591" s="72">
        <v>1088864.9741729414</v>
      </c>
      <c r="R591" s="72">
        <v>0</v>
      </c>
      <c r="S591" s="72">
        <v>0</v>
      </c>
      <c r="T591" s="72">
        <v>0</v>
      </c>
      <c r="U591" s="72">
        <v>0</v>
      </c>
      <c r="V591" s="72">
        <v>7728.4149836410106</v>
      </c>
      <c r="W591" s="72">
        <v>0</v>
      </c>
      <c r="X591" s="72">
        <v>0</v>
      </c>
      <c r="Y591" s="213"/>
    </row>
    <row r="592" spans="1:25">
      <c r="A592" s="93">
        <v>224</v>
      </c>
      <c r="B592" s="178" t="s">
        <v>754</v>
      </c>
      <c r="C592" s="72">
        <f t="shared" si="50"/>
        <v>4162791.9634437799</v>
      </c>
      <c r="D592" s="72">
        <v>883156.9241291486</v>
      </c>
      <c r="E592" s="72">
        <v>102592.19979099151</v>
      </c>
      <c r="F592" s="72">
        <v>210899.08445097721</v>
      </c>
      <c r="G592" s="72">
        <v>164178.13404881311</v>
      </c>
      <c r="H592" s="72">
        <v>190540.51960518528</v>
      </c>
      <c r="I592" s="72">
        <v>349684.28841226542</v>
      </c>
      <c r="J592" s="82">
        <v>0</v>
      </c>
      <c r="K592" s="72">
        <v>0</v>
      </c>
      <c r="L592" s="72">
        <v>379</v>
      </c>
      <c r="M592" s="72">
        <v>1175763.6000000001</v>
      </c>
      <c r="N592" s="72">
        <v>0</v>
      </c>
      <c r="O592" s="72">
        <v>0</v>
      </c>
      <c r="P592" s="72">
        <v>872</v>
      </c>
      <c r="Q592" s="72">
        <v>1078323.6171997101</v>
      </c>
      <c r="R592" s="72">
        <v>0</v>
      </c>
      <c r="S592" s="72">
        <v>0</v>
      </c>
      <c r="T592" s="72">
        <v>0</v>
      </c>
      <c r="U592" s="72">
        <v>0</v>
      </c>
      <c r="V592" s="72">
        <v>7653.5958066886897</v>
      </c>
      <c r="W592" s="72">
        <v>0</v>
      </c>
      <c r="X592" s="72">
        <v>0</v>
      </c>
      <c r="Y592" s="213"/>
    </row>
    <row r="593" spans="1:25">
      <c r="A593" s="93">
        <v>225</v>
      </c>
      <c r="B593" s="178" t="s">
        <v>755</v>
      </c>
      <c r="C593" s="72">
        <f t="shared" si="50"/>
        <v>8264384.9544028612</v>
      </c>
      <c r="D593" s="72">
        <v>1753330.1832627642</v>
      </c>
      <c r="E593" s="72">
        <v>203676.14808460104</v>
      </c>
      <c r="F593" s="72">
        <v>418697.65189805249</v>
      </c>
      <c r="G593" s="72">
        <v>325942.61562676617</v>
      </c>
      <c r="H593" s="72">
        <v>378279.82211402274</v>
      </c>
      <c r="I593" s="72">
        <v>694227.71959870635</v>
      </c>
      <c r="J593" s="82">
        <v>0</v>
      </c>
      <c r="K593" s="72">
        <v>0</v>
      </c>
      <c r="L593" s="72">
        <v>753</v>
      </c>
      <c r="M593" s="72">
        <v>2334241.8000000003</v>
      </c>
      <c r="N593" s="72">
        <v>0</v>
      </c>
      <c r="O593" s="72">
        <v>0</v>
      </c>
      <c r="P593" s="72">
        <v>1228</v>
      </c>
      <c r="Q593" s="72">
        <v>2140794.3409668086</v>
      </c>
      <c r="R593" s="72">
        <v>0</v>
      </c>
      <c r="S593" s="72">
        <v>0</v>
      </c>
      <c r="T593" s="72">
        <v>0</v>
      </c>
      <c r="U593" s="72">
        <v>0</v>
      </c>
      <c r="V593" s="72">
        <v>15194.672851139005</v>
      </c>
      <c r="W593" s="72">
        <v>0</v>
      </c>
      <c r="X593" s="72">
        <v>0</v>
      </c>
      <c r="Y593" s="213"/>
    </row>
    <row r="594" spans="1:25">
      <c r="A594" s="93">
        <v>226</v>
      </c>
      <c r="B594" s="178" t="s">
        <v>756</v>
      </c>
      <c r="C594" s="72">
        <f t="shared" si="50"/>
        <v>3857743.4768834477</v>
      </c>
      <c r="D594" s="72">
        <v>818439.37747615611</v>
      </c>
      <c r="E594" s="72">
        <v>95074.265780845322</v>
      </c>
      <c r="F594" s="72">
        <v>195444.44557070322</v>
      </c>
      <c r="G594" s="72">
        <v>152147.19621725791</v>
      </c>
      <c r="H594" s="72">
        <v>176577.7519135958</v>
      </c>
      <c r="I594" s="72">
        <v>324059.50007529504</v>
      </c>
      <c r="J594" s="82">
        <v>0</v>
      </c>
      <c r="K594" s="72">
        <v>0</v>
      </c>
      <c r="L594" s="72">
        <v>352</v>
      </c>
      <c r="M594" s="72">
        <v>1089603.8999999999</v>
      </c>
      <c r="N594" s="72">
        <v>0</v>
      </c>
      <c r="O594" s="72">
        <v>0</v>
      </c>
      <c r="P594" s="72">
        <v>839</v>
      </c>
      <c r="Q594" s="72">
        <v>999304.29787323833</v>
      </c>
      <c r="R594" s="72">
        <v>0</v>
      </c>
      <c r="S594" s="72">
        <v>0</v>
      </c>
      <c r="T594" s="72">
        <v>0</v>
      </c>
      <c r="U594" s="72">
        <v>0</v>
      </c>
      <c r="V594" s="72">
        <v>7092.7419763561666</v>
      </c>
      <c r="W594" s="72">
        <v>0</v>
      </c>
      <c r="X594" s="72">
        <v>0</v>
      </c>
      <c r="Y594" s="213"/>
    </row>
    <row r="595" spans="1:25">
      <c r="A595" s="93">
        <v>227</v>
      </c>
      <c r="B595" s="178" t="s">
        <v>796</v>
      </c>
      <c r="C595" s="72">
        <f t="shared" si="50"/>
        <v>1362819.4505392069</v>
      </c>
      <c r="D595" s="72">
        <v>433547.3290776466</v>
      </c>
      <c r="E595" s="72">
        <v>50363.16082495021</v>
      </c>
      <c r="F595" s="72">
        <v>0</v>
      </c>
      <c r="G595" s="72">
        <v>80596.086114596183</v>
      </c>
      <c r="H595" s="72">
        <v>93537.548196604286</v>
      </c>
      <c r="I595" s="72">
        <v>171662.23252005572</v>
      </c>
      <c r="J595" s="82">
        <v>0</v>
      </c>
      <c r="K595" s="72">
        <v>0</v>
      </c>
      <c r="L595" s="72">
        <v>0</v>
      </c>
      <c r="M595" s="72">
        <v>0</v>
      </c>
      <c r="N595" s="72">
        <v>0</v>
      </c>
      <c r="O595" s="72">
        <v>0</v>
      </c>
      <c r="P595" s="72">
        <v>432</v>
      </c>
      <c r="Q595" s="72">
        <v>529355.89513638383</v>
      </c>
      <c r="R595" s="72">
        <v>0</v>
      </c>
      <c r="S595" s="72">
        <v>0</v>
      </c>
      <c r="T595" s="72">
        <v>0</v>
      </c>
      <c r="U595" s="72">
        <v>0</v>
      </c>
      <c r="V595" s="72">
        <v>3757.1986689700916</v>
      </c>
      <c r="W595" s="72">
        <v>0</v>
      </c>
      <c r="X595" s="72">
        <v>0</v>
      </c>
      <c r="Y595" s="213"/>
    </row>
    <row r="596" spans="1:25">
      <c r="A596" s="93">
        <v>228</v>
      </c>
      <c r="B596" s="178" t="s">
        <v>797</v>
      </c>
      <c r="C596" s="72">
        <f t="shared" si="50"/>
        <v>3192518.3075312902</v>
      </c>
      <c r="D596" s="72">
        <v>658753.68325274403</v>
      </c>
      <c r="E596" s="72">
        <v>76524.327261498125</v>
      </c>
      <c r="F596" s="72">
        <v>157311.28283199214</v>
      </c>
      <c r="G596" s="72">
        <v>122461.75912719518</v>
      </c>
      <c r="H596" s="72">
        <v>142125.6694811942</v>
      </c>
      <c r="I596" s="72">
        <v>260832.25605046444</v>
      </c>
      <c r="J596" s="82">
        <v>0</v>
      </c>
      <c r="K596" s="72">
        <v>0</v>
      </c>
      <c r="L596" s="72">
        <v>566</v>
      </c>
      <c r="M596" s="72">
        <v>964470.40048543329</v>
      </c>
      <c r="N596" s="72">
        <v>0</v>
      </c>
      <c r="O596" s="72">
        <v>0</v>
      </c>
      <c r="P596" s="72">
        <v>532</v>
      </c>
      <c r="Q596" s="72">
        <v>804330.05184122047</v>
      </c>
      <c r="R596" s="72">
        <v>0</v>
      </c>
      <c r="S596" s="72">
        <v>0</v>
      </c>
      <c r="T596" s="72">
        <v>0</v>
      </c>
      <c r="U596" s="72">
        <v>0</v>
      </c>
      <c r="V596" s="72">
        <v>5708.8771995481029</v>
      </c>
      <c r="W596" s="72">
        <v>0</v>
      </c>
      <c r="X596" s="72">
        <v>0</v>
      </c>
      <c r="Y596" s="213"/>
    </row>
    <row r="597" spans="1:25">
      <c r="A597" s="93">
        <v>229</v>
      </c>
      <c r="B597" s="178" t="s">
        <v>741</v>
      </c>
      <c r="C597" s="72">
        <f t="shared" si="50"/>
        <v>8271636.3154483149</v>
      </c>
      <c r="D597" s="72">
        <v>2250449.8789193411</v>
      </c>
      <c r="E597" s="72">
        <v>261424.21271889741</v>
      </c>
      <c r="F597" s="72">
        <v>537410.51686245471</v>
      </c>
      <c r="G597" s="72">
        <v>418356.75155429641</v>
      </c>
      <c r="H597" s="72">
        <v>485533.06616210332</v>
      </c>
      <c r="I597" s="72">
        <v>891061.30860419932</v>
      </c>
      <c r="J597" s="82">
        <v>0</v>
      </c>
      <c r="K597" s="72">
        <v>0</v>
      </c>
      <c r="L597" s="72">
        <v>0</v>
      </c>
      <c r="M597" s="72">
        <v>0</v>
      </c>
      <c r="N597" s="72">
        <v>809</v>
      </c>
      <c r="O597" s="72">
        <v>400089.1279367542</v>
      </c>
      <c r="P597" s="72">
        <v>1365</v>
      </c>
      <c r="Q597" s="72">
        <v>2747771.3048061691</v>
      </c>
      <c r="R597" s="72">
        <v>0</v>
      </c>
      <c r="S597" s="72">
        <v>0</v>
      </c>
      <c r="T597" s="72">
        <v>0</v>
      </c>
      <c r="U597" s="72">
        <v>0</v>
      </c>
      <c r="V597" s="72">
        <v>19502.801015169734</v>
      </c>
      <c r="W597" s="72">
        <v>260037.34686892972</v>
      </c>
      <c r="X597" s="72">
        <v>0</v>
      </c>
      <c r="Y597" s="213"/>
    </row>
    <row r="598" spans="1:25">
      <c r="A598" s="93">
        <v>230</v>
      </c>
      <c r="B598" s="178" t="s">
        <v>762</v>
      </c>
      <c r="C598" s="72">
        <f t="shared" si="50"/>
        <v>8295618.2716521192</v>
      </c>
      <c r="D598" s="72">
        <v>0</v>
      </c>
      <c r="E598" s="72">
        <v>0</v>
      </c>
      <c r="F598" s="72">
        <v>0</v>
      </c>
      <c r="G598" s="72">
        <v>0</v>
      </c>
      <c r="H598" s="72">
        <v>516380.14583649021</v>
      </c>
      <c r="I598" s="72">
        <v>947672.56970438617</v>
      </c>
      <c r="J598" s="82">
        <v>0</v>
      </c>
      <c r="K598" s="72">
        <v>0</v>
      </c>
      <c r="L598" s="72">
        <v>808</v>
      </c>
      <c r="M598" s="72">
        <v>3186414</v>
      </c>
      <c r="N598" s="72">
        <v>702</v>
      </c>
      <c r="O598" s="72">
        <v>425507.74937869859</v>
      </c>
      <c r="P598" s="72">
        <v>1590</v>
      </c>
      <c r="Q598" s="72">
        <v>2922343.8031044649</v>
      </c>
      <c r="R598" s="72">
        <v>0</v>
      </c>
      <c r="S598" s="72">
        <v>0</v>
      </c>
      <c r="T598" s="72">
        <v>0</v>
      </c>
      <c r="U598" s="72">
        <v>0</v>
      </c>
      <c r="V598" s="72">
        <v>20741.860718238026</v>
      </c>
      <c r="W598" s="72">
        <v>276558.14290984039</v>
      </c>
      <c r="X598" s="72">
        <v>0</v>
      </c>
      <c r="Y598" s="213"/>
    </row>
    <row r="599" spans="1:25">
      <c r="A599" s="93">
        <v>231</v>
      </c>
      <c r="B599" s="178" t="s">
        <v>736</v>
      </c>
      <c r="C599" s="72">
        <f t="shared" si="50"/>
        <v>4187397.7358860821</v>
      </c>
      <c r="D599" s="72">
        <v>888377.16057065153</v>
      </c>
      <c r="E599" s="72">
        <v>103198.61018684608</v>
      </c>
      <c r="F599" s="72">
        <v>212145.6840711027</v>
      </c>
      <c r="G599" s="72">
        <v>165148.57164018985</v>
      </c>
      <c r="H599" s="72">
        <v>191666.78214907768</v>
      </c>
      <c r="I599" s="72">
        <v>351751.23100821546</v>
      </c>
      <c r="J599" s="82">
        <v>0</v>
      </c>
      <c r="K599" s="72">
        <v>0</v>
      </c>
      <c r="L599" s="72">
        <v>382</v>
      </c>
      <c r="M599" s="72">
        <v>1182713.4000000001</v>
      </c>
      <c r="N599" s="72">
        <v>0</v>
      </c>
      <c r="O599" s="72">
        <v>0</v>
      </c>
      <c r="P599" s="72">
        <v>874</v>
      </c>
      <c r="Q599" s="72">
        <v>1084697.4609509665</v>
      </c>
      <c r="R599" s="72">
        <v>0</v>
      </c>
      <c r="S599" s="72">
        <v>0</v>
      </c>
      <c r="T599" s="72">
        <v>0</v>
      </c>
      <c r="U599" s="72">
        <v>0</v>
      </c>
      <c r="V599" s="72">
        <v>7698.8353090319542</v>
      </c>
      <c r="W599" s="72">
        <v>0</v>
      </c>
      <c r="X599" s="72">
        <v>0</v>
      </c>
      <c r="Y599" s="213"/>
    </row>
    <row r="600" spans="1:25">
      <c r="A600" s="93">
        <v>232</v>
      </c>
      <c r="B600" s="178" t="s">
        <v>724</v>
      </c>
      <c r="C600" s="72">
        <f t="shared" si="50"/>
        <v>2383928.6356146485</v>
      </c>
      <c r="D600" s="72">
        <v>491906.89544932119</v>
      </c>
      <c r="E600" s="72">
        <v>57142.518070914477</v>
      </c>
      <c r="F600" s="72">
        <v>117468.04112721146</v>
      </c>
      <c r="G600" s="72">
        <v>91445.080725884851</v>
      </c>
      <c r="H600" s="72">
        <v>106128.58586678628</v>
      </c>
      <c r="I600" s="72">
        <v>194769.5907722151</v>
      </c>
      <c r="J600" s="82">
        <v>0</v>
      </c>
      <c r="K600" s="72">
        <v>0</v>
      </c>
      <c r="L600" s="72">
        <v>282</v>
      </c>
      <c r="M600" s="72">
        <v>720192.77085928421</v>
      </c>
      <c r="N600" s="72">
        <v>0</v>
      </c>
      <c r="O600" s="72">
        <v>0</v>
      </c>
      <c r="P600" s="72">
        <v>563</v>
      </c>
      <c r="Q600" s="72">
        <v>600612.19963760755</v>
      </c>
      <c r="R600" s="72">
        <v>0</v>
      </c>
      <c r="S600" s="72">
        <v>0</v>
      </c>
      <c r="T600" s="72">
        <v>0</v>
      </c>
      <c r="U600" s="72">
        <v>0</v>
      </c>
      <c r="V600" s="72">
        <v>4262.9531054229974</v>
      </c>
      <c r="W600" s="72">
        <v>0</v>
      </c>
      <c r="X600" s="72">
        <v>0</v>
      </c>
      <c r="Y600" s="213"/>
    </row>
    <row r="601" spans="1:25">
      <c r="A601" s="93">
        <v>233</v>
      </c>
      <c r="B601" s="178" t="s">
        <v>725</v>
      </c>
      <c r="C601" s="72">
        <f t="shared" si="50"/>
        <v>4730233.3635107521</v>
      </c>
      <c r="D601" s="72">
        <v>976050.36234461213</v>
      </c>
      <c r="E601" s="72">
        <v>113383.19504030161</v>
      </c>
      <c r="F601" s="72">
        <v>233082.16487064652</v>
      </c>
      <c r="G601" s="72">
        <v>181446.94657228631</v>
      </c>
      <c r="H601" s="72">
        <v>210582.21718111716</v>
      </c>
      <c r="I601" s="72">
        <v>386465.2669145558</v>
      </c>
      <c r="J601" s="82">
        <v>0</v>
      </c>
      <c r="K601" s="72">
        <v>0</v>
      </c>
      <c r="L601" s="72">
        <v>559</v>
      </c>
      <c r="M601" s="72">
        <v>1429019.2340424217</v>
      </c>
      <c r="N601" s="72">
        <v>0</v>
      </c>
      <c r="O601" s="72">
        <v>0</v>
      </c>
      <c r="P601" s="72">
        <v>794</v>
      </c>
      <c r="Q601" s="72">
        <v>1191745.3495938596</v>
      </c>
      <c r="R601" s="72">
        <v>0</v>
      </c>
      <c r="S601" s="72">
        <v>0</v>
      </c>
      <c r="T601" s="72">
        <v>0</v>
      </c>
      <c r="U601" s="72">
        <v>0</v>
      </c>
      <c r="V601" s="72">
        <v>8458.626950950882</v>
      </c>
      <c r="W601" s="72">
        <v>0</v>
      </c>
      <c r="X601" s="72">
        <v>0</v>
      </c>
      <c r="Y601" s="213"/>
    </row>
    <row r="602" spans="1:25">
      <c r="A602" s="93">
        <v>234</v>
      </c>
      <c r="B602" s="178" t="s">
        <v>777</v>
      </c>
      <c r="C602" s="72">
        <f t="shared" si="50"/>
        <v>2101052.9525860352</v>
      </c>
      <c r="D602" s="72">
        <v>423441.4867357625</v>
      </c>
      <c r="E602" s="72">
        <v>49189.212494513733</v>
      </c>
      <c r="F602" s="72">
        <v>101118.40764787304</v>
      </c>
      <c r="G602" s="72">
        <v>78717.418469751472</v>
      </c>
      <c r="H602" s="72">
        <v>91357.219425735617</v>
      </c>
      <c r="I602" s="72">
        <v>167660.84364840886</v>
      </c>
      <c r="J602" s="82">
        <v>0</v>
      </c>
      <c r="K602" s="72">
        <v>0</v>
      </c>
      <c r="L602" s="72">
        <v>364</v>
      </c>
      <c r="M602" s="72">
        <v>619953.69540499186</v>
      </c>
      <c r="N602" s="72">
        <v>0</v>
      </c>
      <c r="O602" s="72">
        <v>0</v>
      </c>
      <c r="P602" s="72">
        <v>427</v>
      </c>
      <c r="Q602" s="72">
        <v>517016.78736151598</v>
      </c>
      <c r="R602" s="72">
        <v>0</v>
      </c>
      <c r="S602" s="72">
        <v>0</v>
      </c>
      <c r="T602" s="72">
        <v>0</v>
      </c>
      <c r="U602" s="72">
        <v>0</v>
      </c>
      <c r="V602" s="72">
        <v>3669.6196323824897</v>
      </c>
      <c r="W602" s="72">
        <v>48928.261765099851</v>
      </c>
      <c r="X602" s="72">
        <v>0</v>
      </c>
      <c r="Y602" s="213"/>
    </row>
    <row r="603" spans="1:25">
      <c r="A603" s="93">
        <v>235</v>
      </c>
      <c r="B603" s="178" t="s">
        <v>778</v>
      </c>
      <c r="C603" s="72">
        <f t="shared" si="50"/>
        <v>2042394.3698592433</v>
      </c>
      <c r="D603" s="72">
        <v>421433.70348903065</v>
      </c>
      <c r="E603" s="72">
        <v>48955.977726877347</v>
      </c>
      <c r="F603" s="72">
        <v>100638.94625551708</v>
      </c>
      <c r="G603" s="72">
        <v>78344.173242298901</v>
      </c>
      <c r="H603" s="72">
        <v>90924.041524238535</v>
      </c>
      <c r="I603" s="72">
        <v>166865.86572688961</v>
      </c>
      <c r="J603" s="82">
        <v>0</v>
      </c>
      <c r="K603" s="72">
        <v>0</v>
      </c>
      <c r="L603" s="72">
        <v>362</v>
      </c>
      <c r="M603" s="72">
        <v>617014.13307495415</v>
      </c>
      <c r="N603" s="72">
        <v>0</v>
      </c>
      <c r="O603" s="72">
        <v>0</v>
      </c>
      <c r="P603" s="72">
        <v>426</v>
      </c>
      <c r="Q603" s="72">
        <v>514565.30899564823</v>
      </c>
      <c r="R603" s="72">
        <v>0</v>
      </c>
      <c r="S603" s="72">
        <v>0</v>
      </c>
      <c r="T603" s="72">
        <v>0</v>
      </c>
      <c r="U603" s="72">
        <v>0</v>
      </c>
      <c r="V603" s="72">
        <v>3652.2198237889265</v>
      </c>
      <c r="W603" s="72">
        <v>0</v>
      </c>
      <c r="X603" s="72">
        <v>0</v>
      </c>
      <c r="Y603" s="213"/>
    </row>
    <row r="604" spans="1:25">
      <c r="A604" s="93">
        <v>236</v>
      </c>
      <c r="B604" s="178" t="s">
        <v>779</v>
      </c>
      <c r="C604" s="72">
        <f t="shared" si="50"/>
        <v>2062179.3558146844</v>
      </c>
      <c r="D604" s="72">
        <v>425516.19609071885</v>
      </c>
      <c r="E604" s="72">
        <v>49430.221754404665</v>
      </c>
      <c r="F604" s="72">
        <v>101613.85108664088</v>
      </c>
      <c r="G604" s="72">
        <v>79103.105204785839</v>
      </c>
      <c r="H604" s="72">
        <v>91804.836590615945</v>
      </c>
      <c r="I604" s="72">
        <v>168482.32083397874</v>
      </c>
      <c r="J604" s="82">
        <v>0</v>
      </c>
      <c r="K604" s="72">
        <v>0</v>
      </c>
      <c r="L604" s="72">
        <v>366</v>
      </c>
      <c r="M604" s="72">
        <v>622991.24314603116</v>
      </c>
      <c r="N604" s="72">
        <v>0</v>
      </c>
      <c r="O604" s="72">
        <v>0</v>
      </c>
      <c r="P604" s="72">
        <v>428</v>
      </c>
      <c r="Q604" s="72">
        <v>519549.98167291272</v>
      </c>
      <c r="R604" s="72">
        <v>0</v>
      </c>
      <c r="S604" s="72">
        <v>0</v>
      </c>
      <c r="T604" s="72">
        <v>0</v>
      </c>
      <c r="U604" s="72">
        <v>0</v>
      </c>
      <c r="V604" s="72">
        <v>3687.5994345958388</v>
      </c>
      <c r="W604" s="72">
        <v>0</v>
      </c>
      <c r="X604" s="72">
        <v>0</v>
      </c>
      <c r="Y604" s="213"/>
    </row>
    <row r="605" spans="1:25">
      <c r="A605" s="93">
        <v>237</v>
      </c>
      <c r="B605" s="178" t="s">
        <v>780</v>
      </c>
      <c r="C605" s="72">
        <f t="shared" si="50"/>
        <v>2029420.6085769869</v>
      </c>
      <c r="D605" s="72">
        <v>418756.65916005481</v>
      </c>
      <c r="E605" s="72">
        <v>48644.998036695499</v>
      </c>
      <c r="F605" s="72">
        <v>99999.664399042449</v>
      </c>
      <c r="G605" s="72">
        <v>77846.512939028777</v>
      </c>
      <c r="H605" s="72">
        <v>90346.470988909088</v>
      </c>
      <c r="I605" s="72">
        <v>165805.89516486393</v>
      </c>
      <c r="J605" s="82">
        <v>0</v>
      </c>
      <c r="K605" s="72">
        <v>0</v>
      </c>
      <c r="L605" s="72">
        <v>360</v>
      </c>
      <c r="M605" s="72">
        <v>613094.71663490357</v>
      </c>
      <c r="N605" s="72">
        <v>0</v>
      </c>
      <c r="O605" s="72">
        <v>0</v>
      </c>
      <c r="P605" s="72">
        <v>425</v>
      </c>
      <c r="Q605" s="72">
        <v>511296.67117449117</v>
      </c>
      <c r="R605" s="72">
        <v>0</v>
      </c>
      <c r="S605" s="72">
        <v>0</v>
      </c>
      <c r="T605" s="72">
        <v>0</v>
      </c>
      <c r="U605" s="72">
        <v>0</v>
      </c>
      <c r="V605" s="72">
        <v>3629.0200789975092</v>
      </c>
      <c r="W605" s="72">
        <v>0</v>
      </c>
      <c r="X605" s="72">
        <v>0</v>
      </c>
      <c r="Y605" s="213"/>
    </row>
    <row r="606" spans="1:25">
      <c r="A606" s="93">
        <v>238</v>
      </c>
      <c r="B606" s="178" t="s">
        <v>781</v>
      </c>
      <c r="C606" s="72">
        <f t="shared" si="50"/>
        <v>2006716.526333038</v>
      </c>
      <c r="D606" s="72">
        <v>414071.831584347</v>
      </c>
      <c r="E606" s="72">
        <v>48100.783578877265</v>
      </c>
      <c r="F606" s="72">
        <v>98880.921150211871</v>
      </c>
      <c r="G606" s="72">
        <v>76975.607408306067</v>
      </c>
      <c r="H606" s="72">
        <v>89335.72255208256</v>
      </c>
      <c r="I606" s="72">
        <v>163950.94668131904</v>
      </c>
      <c r="J606" s="82">
        <v>0</v>
      </c>
      <c r="K606" s="72">
        <v>0</v>
      </c>
      <c r="L606" s="72">
        <v>356</v>
      </c>
      <c r="M606" s="72">
        <v>606235.73786481516</v>
      </c>
      <c r="N606" s="72">
        <v>0</v>
      </c>
      <c r="O606" s="72">
        <v>0</v>
      </c>
      <c r="P606" s="72">
        <v>422</v>
      </c>
      <c r="Q606" s="72">
        <v>505576.55498746637</v>
      </c>
      <c r="R606" s="72">
        <v>0</v>
      </c>
      <c r="S606" s="72">
        <v>0</v>
      </c>
      <c r="T606" s="72">
        <v>0</v>
      </c>
      <c r="U606" s="72">
        <v>0</v>
      </c>
      <c r="V606" s="72">
        <v>3588.4205256125283</v>
      </c>
      <c r="W606" s="72">
        <v>0</v>
      </c>
      <c r="X606" s="72">
        <v>0</v>
      </c>
      <c r="Y606" s="213"/>
    </row>
    <row r="607" spans="1:25">
      <c r="A607" s="93">
        <v>239</v>
      </c>
      <c r="B607" s="178" t="s">
        <v>782</v>
      </c>
      <c r="C607" s="72">
        <f t="shared" si="50"/>
        <v>1446687.752391157</v>
      </c>
      <c r="D607" s="72">
        <v>413603.34882677614</v>
      </c>
      <c r="E607" s="72">
        <v>48046.362133095448</v>
      </c>
      <c r="F607" s="72">
        <v>98769.046825328813</v>
      </c>
      <c r="G607" s="72">
        <v>76888.5168552338</v>
      </c>
      <c r="H607" s="72">
        <v>89234.647708399905</v>
      </c>
      <c r="I607" s="72">
        <v>163765.45183296455</v>
      </c>
      <c r="J607" s="82">
        <v>0</v>
      </c>
      <c r="K607" s="72">
        <v>0</v>
      </c>
      <c r="L607" s="72">
        <v>0</v>
      </c>
      <c r="M607" s="72">
        <v>0</v>
      </c>
      <c r="N607" s="72">
        <v>0</v>
      </c>
      <c r="O607" s="72">
        <v>0</v>
      </c>
      <c r="P607" s="72">
        <v>422</v>
      </c>
      <c r="Q607" s="72">
        <v>505004.54336876387</v>
      </c>
      <c r="R607" s="72">
        <v>0</v>
      </c>
      <c r="S607" s="72">
        <v>0</v>
      </c>
      <c r="T607" s="72">
        <v>0</v>
      </c>
      <c r="U607" s="72">
        <v>0</v>
      </c>
      <c r="V607" s="72">
        <v>3584.3605702740301</v>
      </c>
      <c r="W607" s="72">
        <v>47791.474270320396</v>
      </c>
      <c r="X607" s="72">
        <v>0</v>
      </c>
      <c r="Y607" s="213"/>
    </row>
    <row r="608" spans="1:25">
      <c r="A608" s="93">
        <v>240</v>
      </c>
      <c r="B608" s="178" t="s">
        <v>783</v>
      </c>
      <c r="C608" s="72">
        <f t="shared" si="50"/>
        <v>2090094.4023354687</v>
      </c>
      <c r="D608" s="72">
        <v>421232.92516435741</v>
      </c>
      <c r="E608" s="72">
        <v>48932.654250113708</v>
      </c>
      <c r="F608" s="72">
        <v>100591.0001162815</v>
      </c>
      <c r="G608" s="72">
        <v>78306.848719553644</v>
      </c>
      <c r="H608" s="72">
        <v>90880.723734088824</v>
      </c>
      <c r="I608" s="72">
        <v>166786.3679347377</v>
      </c>
      <c r="J608" s="82">
        <v>0</v>
      </c>
      <c r="K608" s="72">
        <v>0</v>
      </c>
      <c r="L608" s="72">
        <v>362</v>
      </c>
      <c r="M608" s="72">
        <v>616720.17684195028</v>
      </c>
      <c r="N608" s="72">
        <v>0</v>
      </c>
      <c r="O608" s="72">
        <v>0</v>
      </c>
      <c r="P608" s="72">
        <v>426</v>
      </c>
      <c r="Q608" s="72">
        <v>514320.16115906148</v>
      </c>
      <c r="R608" s="72">
        <v>0</v>
      </c>
      <c r="S608" s="72">
        <v>0</v>
      </c>
      <c r="T608" s="72">
        <v>0</v>
      </c>
      <c r="U608" s="72">
        <v>0</v>
      </c>
      <c r="V608" s="72">
        <v>3650.4798429295702</v>
      </c>
      <c r="W608" s="72">
        <v>48673.064572394273</v>
      </c>
      <c r="X608" s="72">
        <v>0</v>
      </c>
      <c r="Y608" s="213"/>
    </row>
    <row r="609" spans="1:25">
      <c r="A609" s="93">
        <v>241</v>
      </c>
      <c r="B609" s="178" t="s">
        <v>784</v>
      </c>
      <c r="C609" s="72">
        <f t="shared" si="50"/>
        <v>2095075.5615402719</v>
      </c>
      <c r="D609" s="72">
        <v>422236.81678772345</v>
      </c>
      <c r="E609" s="72">
        <v>49049.271633931887</v>
      </c>
      <c r="F609" s="72">
        <v>100830.73081245944</v>
      </c>
      <c r="G609" s="72">
        <v>78493.471333279929</v>
      </c>
      <c r="H609" s="72">
        <v>91097.312684837365</v>
      </c>
      <c r="I609" s="72">
        <v>167183.85689549727</v>
      </c>
      <c r="J609" s="82">
        <v>0</v>
      </c>
      <c r="K609" s="72">
        <v>0</v>
      </c>
      <c r="L609" s="72">
        <v>363</v>
      </c>
      <c r="M609" s="72">
        <v>618189.95800696919</v>
      </c>
      <c r="N609" s="72">
        <v>0</v>
      </c>
      <c r="O609" s="72">
        <v>0</v>
      </c>
      <c r="P609" s="72">
        <v>426</v>
      </c>
      <c r="Q609" s="72">
        <v>515545.90034199529</v>
      </c>
      <c r="R609" s="72">
        <v>0</v>
      </c>
      <c r="S609" s="72">
        <v>0</v>
      </c>
      <c r="T609" s="72">
        <v>0</v>
      </c>
      <c r="U609" s="72">
        <v>0</v>
      </c>
      <c r="V609" s="72">
        <v>3659.1797472263511</v>
      </c>
      <c r="W609" s="72">
        <v>48789.063296351349</v>
      </c>
      <c r="X609" s="72">
        <v>0</v>
      </c>
      <c r="Y609" s="213"/>
    </row>
    <row r="610" spans="1:25">
      <c r="A610" s="93">
        <v>242</v>
      </c>
      <c r="B610" s="178" t="s">
        <v>785</v>
      </c>
      <c r="C610" s="72">
        <f t="shared" si="50"/>
        <v>2098396.3343434744</v>
      </c>
      <c r="D610" s="72">
        <v>422906.07786996744</v>
      </c>
      <c r="E610" s="72">
        <v>49127.016556477363</v>
      </c>
      <c r="F610" s="72">
        <v>100990.55127657812</v>
      </c>
      <c r="G610" s="72">
        <v>78617.886409097468</v>
      </c>
      <c r="H610" s="72">
        <v>91241.70531866973</v>
      </c>
      <c r="I610" s="72">
        <v>167448.84953600372</v>
      </c>
      <c r="J610" s="82">
        <v>0</v>
      </c>
      <c r="K610" s="72">
        <v>0</v>
      </c>
      <c r="L610" s="72">
        <v>363</v>
      </c>
      <c r="M610" s="72">
        <v>619169.81211698195</v>
      </c>
      <c r="N610" s="72">
        <v>0</v>
      </c>
      <c r="O610" s="72">
        <v>0</v>
      </c>
      <c r="P610" s="72">
        <v>427</v>
      </c>
      <c r="Q610" s="72">
        <v>516363.05979728466</v>
      </c>
      <c r="R610" s="72">
        <v>0</v>
      </c>
      <c r="S610" s="72">
        <v>0</v>
      </c>
      <c r="T610" s="72">
        <v>0</v>
      </c>
      <c r="U610" s="72">
        <v>0</v>
      </c>
      <c r="V610" s="72">
        <v>3664.9796834242065</v>
      </c>
      <c r="W610" s="72">
        <v>48866.395778989427</v>
      </c>
      <c r="X610" s="72">
        <v>0</v>
      </c>
      <c r="Y610" s="213"/>
    </row>
    <row r="611" spans="1:25">
      <c r="A611" s="93">
        <v>243</v>
      </c>
      <c r="B611" s="178" t="s">
        <v>786</v>
      </c>
      <c r="C611" s="72">
        <f t="shared" si="50"/>
        <v>2043691.7459874693</v>
      </c>
      <c r="D611" s="72">
        <v>421701.40792192827</v>
      </c>
      <c r="E611" s="72">
        <v>48987.075695895532</v>
      </c>
      <c r="F611" s="72">
        <v>100702.87444116455</v>
      </c>
      <c r="G611" s="72">
        <v>78393.93927262591</v>
      </c>
      <c r="H611" s="72">
        <v>90981.798577771478</v>
      </c>
      <c r="I611" s="72">
        <v>166971.86278309216</v>
      </c>
      <c r="J611" s="82">
        <v>0</v>
      </c>
      <c r="K611" s="72">
        <v>0</v>
      </c>
      <c r="L611" s="72">
        <v>362</v>
      </c>
      <c r="M611" s="72">
        <v>617406.07471895916</v>
      </c>
      <c r="N611" s="72">
        <v>0</v>
      </c>
      <c r="O611" s="72">
        <v>0</v>
      </c>
      <c r="P611" s="72">
        <v>426</v>
      </c>
      <c r="Q611" s="72">
        <v>514892.17277776398</v>
      </c>
      <c r="R611" s="72">
        <v>0</v>
      </c>
      <c r="S611" s="72">
        <v>0</v>
      </c>
      <c r="T611" s="72">
        <v>0</v>
      </c>
      <c r="U611" s="72">
        <v>0</v>
      </c>
      <c r="V611" s="72">
        <v>3654.5397982680684</v>
      </c>
      <c r="W611" s="72">
        <v>0</v>
      </c>
      <c r="X611" s="72">
        <v>0</v>
      </c>
      <c r="Y611" s="213"/>
    </row>
    <row r="612" spans="1:25">
      <c r="A612" s="93">
        <v>244</v>
      </c>
      <c r="B612" s="178" t="s">
        <v>787</v>
      </c>
      <c r="C612" s="72">
        <f t="shared" si="50"/>
        <v>2063476.7319429107</v>
      </c>
      <c r="D612" s="72">
        <v>425783.90052361652</v>
      </c>
      <c r="E612" s="72">
        <v>49461.31972342285</v>
      </c>
      <c r="F612" s="72">
        <v>101677.77927228833</v>
      </c>
      <c r="G612" s="72">
        <v>79152.871235112834</v>
      </c>
      <c r="H612" s="72">
        <v>91862.593644148888</v>
      </c>
      <c r="I612" s="72">
        <v>168588.31789018132</v>
      </c>
      <c r="J612" s="82">
        <v>0</v>
      </c>
      <c r="K612" s="72">
        <v>0</v>
      </c>
      <c r="L612" s="72">
        <v>366</v>
      </c>
      <c r="M612" s="72">
        <v>623383.18479003629</v>
      </c>
      <c r="N612" s="72">
        <v>0</v>
      </c>
      <c r="O612" s="72">
        <v>0</v>
      </c>
      <c r="P612" s="72">
        <v>428</v>
      </c>
      <c r="Q612" s="72">
        <v>519876.84545502852</v>
      </c>
      <c r="R612" s="72">
        <v>0</v>
      </c>
      <c r="S612" s="72">
        <v>0</v>
      </c>
      <c r="T612" s="72">
        <v>0</v>
      </c>
      <c r="U612" s="72">
        <v>0</v>
      </c>
      <c r="V612" s="72">
        <v>3689.9194090749802</v>
      </c>
      <c r="W612" s="72">
        <v>0</v>
      </c>
      <c r="X612" s="72">
        <v>0</v>
      </c>
      <c r="Y612" s="213"/>
    </row>
    <row r="613" spans="1:25">
      <c r="A613" s="93">
        <v>245</v>
      </c>
      <c r="B613" s="176" t="s">
        <v>710</v>
      </c>
      <c r="C613" s="72">
        <f t="shared" si="50"/>
        <v>4570175.5647140061</v>
      </c>
      <c r="D613" s="72">
        <v>1306598.410864911</v>
      </c>
      <c r="E613" s="72">
        <v>151781.41228550521</v>
      </c>
      <c r="F613" s="72">
        <v>312017.4920988502</v>
      </c>
      <c r="G613" s="72">
        <v>242895.55251856463</v>
      </c>
      <c r="H613" s="72">
        <v>281897.7390309209</v>
      </c>
      <c r="I613" s="72">
        <v>517345.13206067431</v>
      </c>
      <c r="J613" s="82">
        <v>0</v>
      </c>
      <c r="K613" s="72">
        <v>0</v>
      </c>
      <c r="L613" s="72">
        <v>0</v>
      </c>
      <c r="M613" s="72">
        <v>0</v>
      </c>
      <c r="N613" s="72">
        <v>0</v>
      </c>
      <c r="O613" s="72">
        <v>0</v>
      </c>
      <c r="P613" s="72">
        <v>1060</v>
      </c>
      <c r="Q613" s="72">
        <v>1595340.404561226</v>
      </c>
      <c r="R613" s="72">
        <v>0</v>
      </c>
      <c r="S613" s="72">
        <v>0</v>
      </c>
      <c r="T613" s="72">
        <v>0</v>
      </c>
      <c r="U613" s="72">
        <v>0</v>
      </c>
      <c r="V613" s="72">
        <v>11323.215439071178</v>
      </c>
      <c r="W613" s="72">
        <v>150976.20585428237</v>
      </c>
      <c r="X613" s="72">
        <v>0</v>
      </c>
      <c r="Y613" s="213"/>
    </row>
    <row r="614" spans="1:25">
      <c r="A614" s="93">
        <v>246</v>
      </c>
      <c r="B614" s="178" t="s">
        <v>757</v>
      </c>
      <c r="C614" s="72">
        <f t="shared" si="50"/>
        <v>2844065.091665511</v>
      </c>
      <c r="D614" s="72">
        <v>786381.77163666987</v>
      </c>
      <c r="E614" s="72">
        <v>91350.283990917713</v>
      </c>
      <c r="F614" s="72">
        <v>187789.04533941965</v>
      </c>
      <c r="G614" s="72">
        <v>146187.71408559821</v>
      </c>
      <c r="H614" s="72">
        <v>169661.34475302568</v>
      </c>
      <c r="I614" s="72">
        <v>311366.35259503778</v>
      </c>
      <c r="J614" s="82">
        <v>0</v>
      </c>
      <c r="K614" s="72">
        <v>0</v>
      </c>
      <c r="L614" s="72">
        <v>450</v>
      </c>
      <c r="M614" s="72">
        <v>1151328.5792648422</v>
      </c>
      <c r="N614" s="72">
        <v>0</v>
      </c>
      <c r="O614" s="72">
        <v>0</v>
      </c>
      <c r="P614" s="72">
        <v>0</v>
      </c>
      <c r="Q614" s="72">
        <v>0</v>
      </c>
      <c r="R614" s="72">
        <v>0</v>
      </c>
      <c r="S614" s="72">
        <v>0</v>
      </c>
      <c r="T614" s="72">
        <v>0</v>
      </c>
      <c r="U614" s="72">
        <v>0</v>
      </c>
      <c r="V614" s="72">
        <v>0</v>
      </c>
      <c r="W614" s="72">
        <v>0</v>
      </c>
      <c r="X614" s="72">
        <v>0</v>
      </c>
      <c r="Y614" s="213"/>
    </row>
    <row r="615" spans="1:25">
      <c r="A615" s="93">
        <v>247</v>
      </c>
      <c r="B615" s="178" t="s">
        <v>758</v>
      </c>
      <c r="C615" s="72">
        <f t="shared" si="50"/>
        <v>9009803.4471129142</v>
      </c>
      <c r="D615" s="72">
        <v>1936544.1226441758</v>
      </c>
      <c r="E615" s="72">
        <v>224959.25254765755</v>
      </c>
      <c r="F615" s="72">
        <v>0</v>
      </c>
      <c r="G615" s="72">
        <v>360001.93382668076</v>
      </c>
      <c r="H615" s="72">
        <v>417808.1078069309</v>
      </c>
      <c r="I615" s="72">
        <v>766770.92711867345</v>
      </c>
      <c r="J615" s="82">
        <v>0</v>
      </c>
      <c r="K615" s="72">
        <v>0</v>
      </c>
      <c r="L615" s="72">
        <v>727</v>
      </c>
      <c r="M615" s="72">
        <v>2578158</v>
      </c>
      <c r="N615" s="72">
        <v>632</v>
      </c>
      <c r="O615" s="72">
        <v>344282.38393463206</v>
      </c>
      <c r="P615" s="72">
        <v>1508</v>
      </c>
      <c r="Q615" s="72">
        <v>2364496.2816269952</v>
      </c>
      <c r="R615" s="72">
        <v>0</v>
      </c>
      <c r="S615" s="72">
        <v>0</v>
      </c>
      <c r="T615" s="72">
        <v>0</v>
      </c>
      <c r="U615" s="72">
        <v>0</v>
      </c>
      <c r="V615" s="72">
        <v>16782.437607169413</v>
      </c>
      <c r="W615" s="72">
        <v>0</v>
      </c>
      <c r="X615" s="72">
        <v>0</v>
      </c>
      <c r="Y615" s="213"/>
    </row>
    <row r="616" spans="1:25">
      <c r="A616" s="93">
        <v>248</v>
      </c>
      <c r="B616" s="176" t="s">
        <v>701</v>
      </c>
      <c r="C616" s="72">
        <f t="shared" si="50"/>
        <v>3507742.1013123342</v>
      </c>
      <c r="D616" s="72">
        <v>3120169.5277638799</v>
      </c>
      <c r="E616" s="72">
        <v>0</v>
      </c>
      <c r="F616" s="72">
        <v>0</v>
      </c>
      <c r="G616" s="72">
        <v>0</v>
      </c>
      <c r="H616" s="72">
        <v>0</v>
      </c>
      <c r="I616" s="72">
        <v>0</v>
      </c>
      <c r="J616" s="82">
        <v>0</v>
      </c>
      <c r="K616" s="72">
        <v>0</v>
      </c>
      <c r="L616" s="72">
        <v>0</v>
      </c>
      <c r="M616" s="72">
        <v>0</v>
      </c>
      <c r="N616" s="72">
        <v>0</v>
      </c>
      <c r="O616" s="72">
        <v>0</v>
      </c>
      <c r="P616" s="72">
        <v>0</v>
      </c>
      <c r="Q616" s="72">
        <v>0</v>
      </c>
      <c r="R616" s="72">
        <v>0</v>
      </c>
      <c r="S616" s="72">
        <v>0</v>
      </c>
      <c r="T616" s="72">
        <v>0</v>
      </c>
      <c r="U616" s="72">
        <v>0</v>
      </c>
      <c r="V616" s="72">
        <v>27039.946991752611</v>
      </c>
      <c r="W616" s="72">
        <v>360532.62655670138</v>
      </c>
      <c r="X616" s="72">
        <v>0</v>
      </c>
      <c r="Y616" s="213"/>
    </row>
    <row r="617" spans="1:25">
      <c r="A617" s="93">
        <v>249</v>
      </c>
      <c r="B617" s="178" t="s">
        <v>712</v>
      </c>
      <c r="C617" s="72">
        <f t="shared" ref="C617:C622" si="51">D617+E617+F617+G617+H617+I617+K617+M617+O617+Q617+S617+U617+V617+W617+X617</f>
        <v>2332682.2785497345</v>
      </c>
      <c r="D617" s="72">
        <v>481332.57034986635</v>
      </c>
      <c r="E617" s="72">
        <v>55914.148294696177</v>
      </c>
      <c r="F617" s="72">
        <v>114942.8777941367</v>
      </c>
      <c r="G617" s="72">
        <v>89479.322527967859</v>
      </c>
      <c r="H617" s="72">
        <v>103847.18225223495</v>
      </c>
      <c r="I617" s="72">
        <v>190582.70705221375</v>
      </c>
      <c r="J617" s="82">
        <v>0</v>
      </c>
      <c r="K617" s="72">
        <v>0</v>
      </c>
      <c r="L617" s="72">
        <v>276</v>
      </c>
      <c r="M617" s="72">
        <v>704711.07592108462</v>
      </c>
      <c r="N617" s="72">
        <v>0</v>
      </c>
      <c r="O617" s="72">
        <v>0</v>
      </c>
      <c r="P617" s="72">
        <v>557</v>
      </c>
      <c r="Q617" s="72">
        <v>587701.08024403709</v>
      </c>
      <c r="R617" s="72">
        <v>0</v>
      </c>
      <c r="S617" s="72">
        <v>0</v>
      </c>
      <c r="T617" s="72">
        <v>0</v>
      </c>
      <c r="U617" s="72">
        <v>0</v>
      </c>
      <c r="V617" s="72">
        <v>4171.3141134968964</v>
      </c>
      <c r="W617" s="72">
        <v>0</v>
      </c>
      <c r="X617" s="72">
        <v>0</v>
      </c>
      <c r="Y617" s="213"/>
    </row>
    <row r="618" spans="1:25">
      <c r="A618" s="93">
        <v>250</v>
      </c>
      <c r="B618" s="178" t="s">
        <v>738</v>
      </c>
      <c r="C618" s="72">
        <f t="shared" si="51"/>
        <v>2474096.276526331</v>
      </c>
      <c r="D618" s="72">
        <v>510512.35353570362</v>
      </c>
      <c r="E618" s="72">
        <v>59303.826917678314</v>
      </c>
      <c r="F618" s="72">
        <v>121911.05002971005</v>
      </c>
      <c r="G618" s="72">
        <v>94903.819833612186</v>
      </c>
      <c r="H618" s="72">
        <v>110142.70108732597</v>
      </c>
      <c r="I618" s="72">
        <v>202136.38617829347</v>
      </c>
      <c r="J618" s="82">
        <v>0</v>
      </c>
      <c r="K618" s="72">
        <v>0</v>
      </c>
      <c r="L618" s="72">
        <v>292</v>
      </c>
      <c r="M618" s="72">
        <v>747432.71511763532</v>
      </c>
      <c r="N618" s="72">
        <v>0</v>
      </c>
      <c r="O618" s="72">
        <v>0</v>
      </c>
      <c r="P618" s="72">
        <v>574</v>
      </c>
      <c r="Q618" s="72">
        <v>623329.23249464901</v>
      </c>
      <c r="R618" s="72">
        <v>0</v>
      </c>
      <c r="S618" s="72">
        <v>0</v>
      </c>
      <c r="T618" s="72">
        <v>0</v>
      </c>
      <c r="U618" s="72">
        <v>0</v>
      </c>
      <c r="V618" s="72">
        <v>4424.1913317233493</v>
      </c>
      <c r="W618" s="72">
        <v>0</v>
      </c>
      <c r="X618" s="72">
        <v>0</v>
      </c>
      <c r="Y618" s="213"/>
    </row>
    <row r="619" spans="1:25">
      <c r="A619" s="93">
        <v>251</v>
      </c>
      <c r="B619" s="178" t="s">
        <v>713</v>
      </c>
      <c r="C619" s="72">
        <f t="shared" si="51"/>
        <v>3217200.6797019667</v>
      </c>
      <c r="D619" s="72">
        <v>0</v>
      </c>
      <c r="E619" s="72">
        <v>0</v>
      </c>
      <c r="F619" s="72">
        <v>0</v>
      </c>
      <c r="G619" s="72">
        <v>0</v>
      </c>
      <c r="H619" s="72">
        <v>209990.20738240445</v>
      </c>
      <c r="I619" s="72">
        <v>385378.79708847945</v>
      </c>
      <c r="J619" s="82">
        <v>0</v>
      </c>
      <c r="K619" s="72">
        <v>0</v>
      </c>
      <c r="L619" s="72">
        <v>557</v>
      </c>
      <c r="M619" s="72">
        <v>1425001.83219137</v>
      </c>
      <c r="N619" s="72">
        <v>0</v>
      </c>
      <c r="O619" s="72">
        <v>0</v>
      </c>
      <c r="P619" s="72">
        <v>793</v>
      </c>
      <c r="Q619" s="72">
        <v>1188394.9958271736</v>
      </c>
      <c r="R619" s="72">
        <v>0</v>
      </c>
      <c r="S619" s="72">
        <v>0</v>
      </c>
      <c r="T619" s="72">
        <v>0</v>
      </c>
      <c r="U619" s="72">
        <v>0</v>
      </c>
      <c r="V619" s="72">
        <v>8434.8472125396784</v>
      </c>
      <c r="W619" s="72">
        <v>0</v>
      </c>
      <c r="X619" s="72">
        <v>0</v>
      </c>
      <c r="Y619" s="213"/>
    </row>
    <row r="620" spans="1:25">
      <c r="A620" s="93">
        <v>252</v>
      </c>
      <c r="B620" s="178" t="s">
        <v>727</v>
      </c>
      <c r="C620" s="72">
        <f t="shared" si="51"/>
        <v>3192202.8335349923</v>
      </c>
      <c r="D620" s="72">
        <v>0</v>
      </c>
      <c r="E620" s="72">
        <v>0</v>
      </c>
      <c r="F620" s="72">
        <v>0</v>
      </c>
      <c r="G620" s="72">
        <v>0</v>
      </c>
      <c r="H620" s="72">
        <v>208358.57062009879</v>
      </c>
      <c r="I620" s="72">
        <v>382384.38025075709</v>
      </c>
      <c r="J620" s="82">
        <v>0</v>
      </c>
      <c r="K620" s="72">
        <v>0</v>
      </c>
      <c r="L620" s="72">
        <v>553</v>
      </c>
      <c r="M620" s="72">
        <v>1413929.4807482276</v>
      </c>
      <c r="N620" s="72">
        <v>0</v>
      </c>
      <c r="O620" s="72">
        <v>0</v>
      </c>
      <c r="P620" s="72">
        <v>790</v>
      </c>
      <c r="Q620" s="72">
        <v>1179161.093982405</v>
      </c>
      <c r="R620" s="72">
        <v>0</v>
      </c>
      <c r="S620" s="72">
        <v>0</v>
      </c>
      <c r="T620" s="72">
        <v>0</v>
      </c>
      <c r="U620" s="72">
        <v>0</v>
      </c>
      <c r="V620" s="72">
        <v>8369.3079335039256</v>
      </c>
      <c r="W620" s="72">
        <v>0</v>
      </c>
      <c r="X620" s="72">
        <v>0</v>
      </c>
      <c r="Y620" s="213"/>
    </row>
    <row r="621" spans="1:25">
      <c r="A621" s="93">
        <v>253</v>
      </c>
      <c r="B621" s="178" t="s">
        <v>714</v>
      </c>
      <c r="C621" s="72">
        <f t="shared" si="51"/>
        <v>2284030.6737412722</v>
      </c>
      <c r="D621" s="72">
        <v>471293.65411620674</v>
      </c>
      <c r="E621" s="72">
        <v>54747.974456514246</v>
      </c>
      <c r="F621" s="72">
        <v>112545.57083235688</v>
      </c>
      <c r="G621" s="72">
        <v>87613.096390704901</v>
      </c>
      <c r="H621" s="72">
        <v>101681.29274474952</v>
      </c>
      <c r="I621" s="72">
        <v>186607.81744461751</v>
      </c>
      <c r="J621" s="82">
        <v>0</v>
      </c>
      <c r="K621" s="72">
        <v>0</v>
      </c>
      <c r="L621" s="72">
        <v>405</v>
      </c>
      <c r="M621" s="72">
        <v>690013.26427089516</v>
      </c>
      <c r="N621" s="72">
        <v>0</v>
      </c>
      <c r="O621" s="72">
        <v>0</v>
      </c>
      <c r="P621" s="72">
        <v>450</v>
      </c>
      <c r="Q621" s="72">
        <v>575443.68841469823</v>
      </c>
      <c r="R621" s="72">
        <v>0</v>
      </c>
      <c r="S621" s="72">
        <v>0</v>
      </c>
      <c r="T621" s="72">
        <v>0</v>
      </c>
      <c r="U621" s="72">
        <v>0</v>
      </c>
      <c r="V621" s="72">
        <v>4084.3150705290805</v>
      </c>
      <c r="W621" s="72">
        <v>0</v>
      </c>
      <c r="X621" s="72">
        <v>0</v>
      </c>
      <c r="Y621" s="213"/>
    </row>
    <row r="622" spans="1:25">
      <c r="A622" s="93">
        <v>254</v>
      </c>
      <c r="B622" s="178" t="s">
        <v>728</v>
      </c>
      <c r="C622" s="72">
        <f t="shared" si="51"/>
        <v>3785383.9034911352</v>
      </c>
      <c r="D622" s="72">
        <v>845946.00795638352</v>
      </c>
      <c r="E622" s="72">
        <v>98269.582097463805</v>
      </c>
      <c r="F622" s="72">
        <v>0</v>
      </c>
      <c r="G622" s="72">
        <v>157260.65583335841</v>
      </c>
      <c r="H622" s="72">
        <v>182512.28916410593</v>
      </c>
      <c r="I622" s="72">
        <v>334950.69760010869</v>
      </c>
      <c r="J622" s="82">
        <v>0</v>
      </c>
      <c r="K622" s="72">
        <v>0</v>
      </c>
      <c r="L622" s="72">
        <v>363</v>
      </c>
      <c r="M622" s="72">
        <v>1126224</v>
      </c>
      <c r="N622" s="72">
        <v>0</v>
      </c>
      <c r="O622" s="72">
        <v>0</v>
      </c>
      <c r="P622" s="72">
        <v>853</v>
      </c>
      <c r="Q622" s="72">
        <v>1032889.551485627</v>
      </c>
      <c r="R622" s="72">
        <v>0</v>
      </c>
      <c r="S622" s="72">
        <v>0</v>
      </c>
      <c r="T622" s="72">
        <v>0</v>
      </c>
      <c r="U622" s="72">
        <v>0</v>
      </c>
      <c r="V622" s="72">
        <v>7331.1193540879831</v>
      </c>
      <c r="W622" s="72">
        <v>0</v>
      </c>
      <c r="X622" s="72">
        <v>0</v>
      </c>
      <c r="Y622" s="213"/>
    </row>
    <row r="623" spans="1:25">
      <c r="A623" s="155" t="s">
        <v>347</v>
      </c>
      <c r="B623" s="156"/>
      <c r="C623" s="71">
        <f t="shared" ref="C623:X623" si="52">SUM(C624:C625)</f>
        <v>6419851.4000000004</v>
      </c>
      <c r="D623" s="71">
        <f t="shared" si="52"/>
        <v>725379</v>
      </c>
      <c r="E623" s="71">
        <f t="shared" si="52"/>
        <v>693840</v>
      </c>
      <c r="F623" s="71">
        <f t="shared" si="52"/>
        <v>152129</v>
      </c>
      <c r="G623" s="71">
        <f t="shared" si="52"/>
        <v>372926.5</v>
      </c>
      <c r="H623" s="71">
        <f t="shared" si="52"/>
        <v>788964</v>
      </c>
      <c r="I623" s="71">
        <f t="shared" si="52"/>
        <v>209770</v>
      </c>
      <c r="J623" s="86">
        <f t="shared" si="52"/>
        <v>0</v>
      </c>
      <c r="K623" s="71">
        <f t="shared" si="52"/>
        <v>0</v>
      </c>
      <c r="L623" s="71">
        <f t="shared" si="52"/>
        <v>534</v>
      </c>
      <c r="M623" s="71">
        <f t="shared" si="52"/>
        <v>1628537.5</v>
      </c>
      <c r="N623" s="71">
        <f t="shared" si="52"/>
        <v>0</v>
      </c>
      <c r="O623" s="71">
        <f t="shared" si="52"/>
        <v>0</v>
      </c>
      <c r="P623" s="71">
        <f t="shared" si="52"/>
        <v>1185</v>
      </c>
      <c r="Q623" s="71">
        <f t="shared" si="52"/>
        <v>1666379.4</v>
      </c>
      <c r="R623" s="71">
        <f t="shared" si="52"/>
        <v>0</v>
      </c>
      <c r="S623" s="71">
        <f t="shared" si="52"/>
        <v>0</v>
      </c>
      <c r="T623" s="71">
        <f t="shared" si="52"/>
        <v>0</v>
      </c>
      <c r="U623" s="71">
        <f t="shared" si="52"/>
        <v>0</v>
      </c>
      <c r="V623" s="71">
        <f t="shared" si="52"/>
        <v>8708.5</v>
      </c>
      <c r="W623" s="71">
        <f t="shared" si="52"/>
        <v>173217.5</v>
      </c>
      <c r="X623" s="71">
        <f t="shared" si="52"/>
        <v>0</v>
      </c>
      <c r="Y623" s="213"/>
    </row>
    <row r="624" spans="1:25">
      <c r="A624" s="93">
        <v>255</v>
      </c>
      <c r="B624" s="193" t="s">
        <v>949</v>
      </c>
      <c r="C624" s="72">
        <f>D624+E624+F624+G624+H624+I624+K624+M624+O624+Q624+S624+U624+V624+W624+X624</f>
        <v>4160021</v>
      </c>
      <c r="D624" s="72">
        <v>0</v>
      </c>
      <c r="E624" s="72">
        <v>505126</v>
      </c>
      <c r="F624" s="72">
        <v>0</v>
      </c>
      <c r="G624" s="72">
        <v>272121.5</v>
      </c>
      <c r="H624" s="72">
        <v>549979</v>
      </c>
      <c r="I624" s="72">
        <v>0</v>
      </c>
      <c r="J624" s="82">
        <v>0</v>
      </c>
      <c r="K624" s="72">
        <v>0</v>
      </c>
      <c r="L624" s="72">
        <v>310</v>
      </c>
      <c r="M624" s="72">
        <v>1487199.5</v>
      </c>
      <c r="N624" s="72">
        <v>0</v>
      </c>
      <c r="O624" s="72">
        <v>0</v>
      </c>
      <c r="P624" s="72">
        <v>620</v>
      </c>
      <c r="Q624" s="72">
        <v>1213149</v>
      </c>
      <c r="R624" s="72">
        <v>0</v>
      </c>
      <c r="S624" s="72">
        <v>0</v>
      </c>
      <c r="T624" s="72">
        <v>0</v>
      </c>
      <c r="U624" s="72">
        <v>0</v>
      </c>
      <c r="V624" s="72">
        <v>6340.5</v>
      </c>
      <c r="W624" s="72">
        <v>126105.5</v>
      </c>
      <c r="X624" s="72">
        <v>0</v>
      </c>
      <c r="Y624" s="213"/>
    </row>
    <row r="625" spans="1:25">
      <c r="A625" s="93">
        <v>256</v>
      </c>
      <c r="B625" s="30" t="s">
        <v>950</v>
      </c>
      <c r="C625" s="72">
        <f>D625+E625+F625+G625+H625+I625+K625+M625+O625+Q625+S625+U625+V625+W625+X625</f>
        <v>2259830.4</v>
      </c>
      <c r="D625" s="72">
        <v>725379</v>
      </c>
      <c r="E625" s="72">
        <v>188714</v>
      </c>
      <c r="F625" s="72">
        <v>152129</v>
      </c>
      <c r="G625" s="72">
        <v>100805</v>
      </c>
      <c r="H625" s="72">
        <v>238985</v>
      </c>
      <c r="I625" s="72">
        <v>209770</v>
      </c>
      <c r="J625" s="82">
        <v>0</v>
      </c>
      <c r="K625" s="72">
        <v>0</v>
      </c>
      <c r="L625" s="72">
        <v>224</v>
      </c>
      <c r="M625" s="72">
        <v>141338</v>
      </c>
      <c r="N625" s="72">
        <v>0</v>
      </c>
      <c r="O625" s="72">
        <v>0</v>
      </c>
      <c r="P625" s="72">
        <v>565</v>
      </c>
      <c r="Q625" s="72">
        <v>453230.39999999997</v>
      </c>
      <c r="R625" s="72">
        <v>0</v>
      </c>
      <c r="S625" s="72">
        <v>0</v>
      </c>
      <c r="T625" s="72">
        <v>0</v>
      </c>
      <c r="U625" s="72">
        <v>0</v>
      </c>
      <c r="V625" s="72">
        <v>2368</v>
      </c>
      <c r="W625" s="72">
        <v>47112</v>
      </c>
      <c r="X625" s="72">
        <v>0</v>
      </c>
      <c r="Y625" s="213"/>
    </row>
    <row r="626" spans="1:25">
      <c r="A626" s="163" t="s">
        <v>348</v>
      </c>
      <c r="B626" s="156"/>
      <c r="C626" s="71">
        <f>SUM('прил.2 '!C627:C629)</f>
        <v>2157527.8194060004</v>
      </c>
      <c r="D626" s="71">
        <f>SUM('прил.2 '!D627:D629)</f>
        <v>0</v>
      </c>
      <c r="E626" s="71">
        <f>SUM('прил.2 '!E627:E629)</f>
        <v>0</v>
      </c>
      <c r="F626" s="71">
        <f>SUM('прил.2 '!F627:F629)</f>
        <v>0</v>
      </c>
      <c r="G626" s="71">
        <f>SUM('прил.2 '!G627:G629)</f>
        <v>0</v>
      </c>
      <c r="H626" s="71">
        <f>SUM('прил.2 '!H627:H629)</f>
        <v>0</v>
      </c>
      <c r="I626" s="71">
        <f>SUM('прил.2 '!I627:I629)</f>
        <v>0</v>
      </c>
      <c r="J626" s="86">
        <f>SUM('прил.2 '!J627:J629)</f>
        <v>0</v>
      </c>
      <c r="K626" s="71">
        <f>SUM('прил.2 '!K627:K629)</f>
        <v>0</v>
      </c>
      <c r="L626" s="71">
        <f>SUM('прил.2 '!L627:L629)</f>
        <v>345</v>
      </c>
      <c r="M626" s="71">
        <f>SUM('прил.2 '!M627:M629)</f>
        <v>577022.16</v>
      </c>
      <c r="N626" s="71">
        <f>SUM('прил.2 '!N627:N629)</f>
        <v>0</v>
      </c>
      <c r="O626" s="71">
        <f>SUM('прил.2 '!O627:O629)</f>
        <v>0</v>
      </c>
      <c r="P626" s="71">
        <f>SUM('прил.2 '!P627:P629)</f>
        <v>1170.9000000000001</v>
      </c>
      <c r="Q626" s="71">
        <f>SUM('прил.2 '!Q627:Q629)</f>
        <v>1514650.4802000003</v>
      </c>
      <c r="R626" s="71">
        <f>SUM('прил.2 '!R627:R629)</f>
        <v>0</v>
      </c>
      <c r="S626" s="71">
        <f>SUM('прил.2 '!S627:S629)</f>
        <v>0</v>
      </c>
      <c r="T626" s="71">
        <f>SUM('прил.2 '!T627:T629)</f>
        <v>0</v>
      </c>
      <c r="U626" s="71">
        <f>SUM('прил.2 '!U627:U629)</f>
        <v>0</v>
      </c>
      <c r="V626" s="71">
        <f>SUM('прил.2 '!V627:V629)</f>
        <v>3105</v>
      </c>
      <c r="W626" s="71">
        <f>SUM('прил.2 '!W627:W629)</f>
        <v>62750.179206000001</v>
      </c>
      <c r="X626" s="71">
        <f>SUM('прил.2 '!X627:X629)</f>
        <v>0</v>
      </c>
      <c r="Y626" s="213"/>
    </row>
    <row r="627" spans="1:25">
      <c r="A627" s="93">
        <v>257</v>
      </c>
      <c r="B627" s="172" t="s">
        <v>954</v>
      </c>
      <c r="C627" s="72">
        <f>D627+E627+F627+G627+H627+I627+K627+M627+O627+Q627+S627+U627+V627+W627+X627</f>
        <v>784375.24965800019</v>
      </c>
      <c r="D627" s="72">
        <v>0</v>
      </c>
      <c r="E627" s="72">
        <v>0</v>
      </c>
      <c r="F627" s="72">
        <v>0</v>
      </c>
      <c r="G627" s="72">
        <v>0</v>
      </c>
      <c r="H627" s="72">
        <v>0</v>
      </c>
      <c r="I627" s="72">
        <v>0</v>
      </c>
      <c r="J627" s="82">
        <v>0</v>
      </c>
      <c r="K627" s="72">
        <v>0</v>
      </c>
      <c r="L627" s="72">
        <v>0</v>
      </c>
      <c r="M627" s="72">
        <v>0</v>
      </c>
      <c r="N627" s="72">
        <v>0</v>
      </c>
      <c r="O627" s="72">
        <v>0</v>
      </c>
      <c r="P627" s="72">
        <v>588.70000000000005</v>
      </c>
      <c r="Q627" s="72">
        <v>761529.36860000016</v>
      </c>
      <c r="R627" s="72">
        <v>0</v>
      </c>
      <c r="S627" s="72">
        <v>0</v>
      </c>
      <c r="T627" s="72">
        <v>0</v>
      </c>
      <c r="U627" s="72">
        <v>0</v>
      </c>
      <c r="V627" s="72">
        <v>0</v>
      </c>
      <c r="W627" s="72">
        <v>22845.881058000003</v>
      </c>
      <c r="X627" s="72">
        <v>0</v>
      </c>
      <c r="Y627" s="213"/>
    </row>
    <row r="628" spans="1:25">
      <c r="A628" s="93">
        <v>258</v>
      </c>
      <c r="B628" s="172" t="s">
        <v>956</v>
      </c>
      <c r="C628" s="72">
        <f>D628+E628+F628+G628+H628+I628+K628+M628+O628+Q628+S628+U628+V628+W628+X628</f>
        <v>775714.74494800018</v>
      </c>
      <c r="D628" s="72">
        <v>0</v>
      </c>
      <c r="E628" s="72">
        <v>0</v>
      </c>
      <c r="F628" s="72">
        <v>0</v>
      </c>
      <c r="G628" s="72">
        <v>0</v>
      </c>
      <c r="H628" s="72">
        <v>0</v>
      </c>
      <c r="I628" s="72">
        <v>0</v>
      </c>
      <c r="J628" s="82">
        <v>0</v>
      </c>
      <c r="K628" s="72">
        <v>0</v>
      </c>
      <c r="L628" s="72">
        <v>0</v>
      </c>
      <c r="M628" s="72">
        <v>0</v>
      </c>
      <c r="N628" s="72">
        <v>0</v>
      </c>
      <c r="O628" s="72">
        <v>0</v>
      </c>
      <c r="P628" s="72">
        <v>582.20000000000005</v>
      </c>
      <c r="Q628" s="72">
        <v>753121.11160000018</v>
      </c>
      <c r="R628" s="72">
        <v>0</v>
      </c>
      <c r="S628" s="72">
        <v>0</v>
      </c>
      <c r="T628" s="72">
        <v>0</v>
      </c>
      <c r="U628" s="72">
        <v>0</v>
      </c>
      <c r="V628" s="72">
        <v>0</v>
      </c>
      <c r="W628" s="72">
        <v>22593.633348000003</v>
      </c>
      <c r="X628" s="72">
        <v>0</v>
      </c>
      <c r="Y628" s="213"/>
    </row>
    <row r="629" spans="1:25">
      <c r="A629" s="93">
        <v>259</v>
      </c>
      <c r="B629" s="172" t="s">
        <v>413</v>
      </c>
      <c r="C629" s="72">
        <f>D629+E629+F629+G629+H629+I629+K629+M629+O629+Q629+S629+U629+V629+W629+X629</f>
        <v>597437.82480000006</v>
      </c>
      <c r="D629" s="72">
        <v>0</v>
      </c>
      <c r="E629" s="72">
        <v>0</v>
      </c>
      <c r="F629" s="72">
        <v>0</v>
      </c>
      <c r="G629" s="72">
        <v>0</v>
      </c>
      <c r="H629" s="72">
        <v>0</v>
      </c>
      <c r="I629" s="72">
        <v>0</v>
      </c>
      <c r="J629" s="82">
        <v>0</v>
      </c>
      <c r="K629" s="72">
        <v>0</v>
      </c>
      <c r="L629" s="72">
        <v>345</v>
      </c>
      <c r="M629" s="72">
        <v>577022.16</v>
      </c>
      <c r="N629" s="72">
        <v>0</v>
      </c>
      <c r="O629" s="72">
        <v>0</v>
      </c>
      <c r="P629" s="72">
        <v>0</v>
      </c>
      <c r="Q629" s="72">
        <v>0</v>
      </c>
      <c r="R629" s="72">
        <v>0</v>
      </c>
      <c r="S629" s="72">
        <v>0</v>
      </c>
      <c r="T629" s="72">
        <v>0</v>
      </c>
      <c r="U629" s="72">
        <v>0</v>
      </c>
      <c r="V629" s="72">
        <v>3105</v>
      </c>
      <c r="W629" s="72">
        <v>17310.664799999999</v>
      </c>
      <c r="X629" s="72">
        <v>0</v>
      </c>
      <c r="Y629" s="213"/>
    </row>
    <row r="630" spans="1:25">
      <c r="A630" s="163" t="s">
        <v>349</v>
      </c>
      <c r="B630" s="156"/>
      <c r="C630" s="71">
        <f t="shared" ref="C630:X630" si="53">SUM(C631:C632)</f>
        <v>3488439.3245900003</v>
      </c>
      <c r="D630" s="71">
        <f t="shared" si="53"/>
        <v>0</v>
      </c>
      <c r="E630" s="71">
        <f t="shared" si="53"/>
        <v>0</v>
      </c>
      <c r="F630" s="71">
        <f t="shared" si="53"/>
        <v>0</v>
      </c>
      <c r="G630" s="71">
        <f t="shared" si="53"/>
        <v>0</v>
      </c>
      <c r="H630" s="71">
        <f t="shared" si="53"/>
        <v>56563.947</v>
      </c>
      <c r="I630" s="71">
        <f t="shared" si="53"/>
        <v>428889.82400000008</v>
      </c>
      <c r="J630" s="86">
        <f t="shared" si="53"/>
        <v>0</v>
      </c>
      <c r="K630" s="71">
        <f t="shared" si="53"/>
        <v>0</v>
      </c>
      <c r="L630" s="71">
        <f t="shared" si="53"/>
        <v>229.5</v>
      </c>
      <c r="M630" s="71">
        <f t="shared" si="53"/>
        <v>383845.17600000004</v>
      </c>
      <c r="N630" s="71">
        <f t="shared" si="53"/>
        <v>0</v>
      </c>
      <c r="O630" s="71">
        <f t="shared" si="53"/>
        <v>0</v>
      </c>
      <c r="P630" s="71">
        <f t="shared" si="53"/>
        <v>0</v>
      </c>
      <c r="Q630" s="71">
        <f t="shared" si="53"/>
        <v>0</v>
      </c>
      <c r="R630" s="71">
        <f t="shared" si="53"/>
        <v>948.2</v>
      </c>
      <c r="S630" s="71">
        <f t="shared" si="53"/>
        <v>62894.106</v>
      </c>
      <c r="T630" s="71">
        <f t="shared" si="53"/>
        <v>948.2</v>
      </c>
      <c r="U630" s="71">
        <f t="shared" si="53"/>
        <v>2446356</v>
      </c>
      <c r="V630" s="71">
        <f t="shared" si="53"/>
        <v>8533.7999999999993</v>
      </c>
      <c r="W630" s="71">
        <f t="shared" si="53"/>
        <v>101356.47159000002</v>
      </c>
      <c r="X630" s="71">
        <f t="shared" si="53"/>
        <v>0</v>
      </c>
      <c r="Y630" s="213"/>
    </row>
    <row r="631" spans="1:25">
      <c r="A631" s="93">
        <v>260</v>
      </c>
      <c r="B631" s="172" t="s">
        <v>958</v>
      </c>
      <c r="C631" s="72">
        <f>D631+E631+F631+G631+H631+I631+K631+M631+O631+Q631+S631+U631+V631+W631+X631</f>
        <v>2300278.0476500001</v>
      </c>
      <c r="D631" s="72">
        <v>0</v>
      </c>
      <c r="E631" s="72">
        <v>0</v>
      </c>
      <c r="F631" s="72">
        <v>0</v>
      </c>
      <c r="G631" s="72">
        <v>0</v>
      </c>
      <c r="H631" s="72">
        <v>0</v>
      </c>
      <c r="I631" s="72">
        <v>325082.38400000008</v>
      </c>
      <c r="J631" s="82">
        <v>0</v>
      </c>
      <c r="K631" s="72">
        <v>0</v>
      </c>
      <c r="L631" s="72">
        <v>0</v>
      </c>
      <c r="M631" s="72">
        <v>0</v>
      </c>
      <c r="N631" s="72">
        <v>0</v>
      </c>
      <c r="O631" s="72">
        <v>0</v>
      </c>
      <c r="P631" s="72">
        <v>0</v>
      </c>
      <c r="Q631" s="72">
        <v>0</v>
      </c>
      <c r="R631" s="72">
        <v>718.7</v>
      </c>
      <c r="S631" s="72">
        <v>47671.370999999999</v>
      </c>
      <c r="T631" s="72">
        <v>718.7</v>
      </c>
      <c r="U631" s="72">
        <v>1854246.0000000002</v>
      </c>
      <c r="V631" s="72">
        <v>6468.3</v>
      </c>
      <c r="W631" s="72">
        <v>66809.992650000015</v>
      </c>
      <c r="X631" s="72">
        <v>0</v>
      </c>
      <c r="Y631" s="213"/>
    </row>
    <row r="632" spans="1:25">
      <c r="A632" s="93">
        <v>261</v>
      </c>
      <c r="B632" s="172" t="s">
        <v>959</v>
      </c>
      <c r="C632" s="72">
        <f>D632+E632+F632+G632+H632+I632+K632+M632+O632+Q632+S632+U632+V632+W632+X632</f>
        <v>1188161.27694</v>
      </c>
      <c r="D632" s="72">
        <v>0</v>
      </c>
      <c r="E632" s="72">
        <v>0</v>
      </c>
      <c r="F632" s="72">
        <v>0</v>
      </c>
      <c r="G632" s="72">
        <v>0</v>
      </c>
      <c r="H632" s="72">
        <v>56563.947</v>
      </c>
      <c r="I632" s="72">
        <v>103807.44000000002</v>
      </c>
      <c r="J632" s="82">
        <v>0</v>
      </c>
      <c r="K632" s="72">
        <v>0</v>
      </c>
      <c r="L632" s="72">
        <v>229.5</v>
      </c>
      <c r="M632" s="72">
        <v>383845.17600000004</v>
      </c>
      <c r="N632" s="72">
        <v>0</v>
      </c>
      <c r="O632" s="72">
        <v>0</v>
      </c>
      <c r="P632" s="72">
        <v>0</v>
      </c>
      <c r="Q632" s="72">
        <v>0</v>
      </c>
      <c r="R632" s="72">
        <v>229.5</v>
      </c>
      <c r="S632" s="72">
        <v>15222.734999999999</v>
      </c>
      <c r="T632" s="72">
        <v>229.5</v>
      </c>
      <c r="U632" s="72">
        <v>592110</v>
      </c>
      <c r="V632" s="72">
        <v>2065.5</v>
      </c>
      <c r="W632" s="72">
        <v>34546.478940000001</v>
      </c>
      <c r="X632" s="72">
        <v>0</v>
      </c>
      <c r="Y632" s="213"/>
    </row>
    <row r="633" spans="1:25">
      <c r="A633" s="163" t="s">
        <v>350</v>
      </c>
      <c r="B633" s="172"/>
      <c r="C633" s="71">
        <f t="shared" ref="C633:X633" si="54">SUM(C634:C638)</f>
        <v>1514379.4486</v>
      </c>
      <c r="D633" s="71">
        <f t="shared" si="54"/>
        <v>0</v>
      </c>
      <c r="E633" s="71">
        <f t="shared" si="54"/>
        <v>117546.606</v>
      </c>
      <c r="F633" s="71">
        <f t="shared" si="54"/>
        <v>0</v>
      </c>
      <c r="G633" s="71">
        <f t="shared" si="54"/>
        <v>69954.678</v>
      </c>
      <c r="H633" s="71">
        <f t="shared" si="54"/>
        <v>868491.44799999997</v>
      </c>
      <c r="I633" s="71">
        <f t="shared" si="54"/>
        <v>414279.88799999998</v>
      </c>
      <c r="J633" s="86">
        <f t="shared" si="54"/>
        <v>0</v>
      </c>
      <c r="K633" s="71">
        <f t="shared" si="54"/>
        <v>0</v>
      </c>
      <c r="L633" s="71">
        <f t="shared" si="54"/>
        <v>0</v>
      </c>
      <c r="M633" s="71">
        <f t="shared" si="54"/>
        <v>0</v>
      </c>
      <c r="N633" s="71">
        <f t="shared" si="54"/>
        <v>0</v>
      </c>
      <c r="O633" s="71">
        <f t="shared" si="54"/>
        <v>0</v>
      </c>
      <c r="P633" s="71">
        <f t="shared" si="54"/>
        <v>0</v>
      </c>
      <c r="Q633" s="71">
        <f t="shared" si="54"/>
        <v>0</v>
      </c>
      <c r="R633" s="71">
        <f t="shared" si="54"/>
        <v>0</v>
      </c>
      <c r="S633" s="71">
        <f t="shared" si="54"/>
        <v>0</v>
      </c>
      <c r="T633" s="71">
        <f t="shared" si="54"/>
        <v>0</v>
      </c>
      <c r="U633" s="71">
        <f t="shared" si="54"/>
        <v>0</v>
      </c>
      <c r="V633" s="71">
        <f t="shared" si="54"/>
        <v>0</v>
      </c>
      <c r="W633" s="71">
        <f t="shared" si="54"/>
        <v>44106.828600000001</v>
      </c>
      <c r="X633" s="71">
        <f t="shared" si="54"/>
        <v>0</v>
      </c>
      <c r="Y633" s="213"/>
    </row>
    <row r="634" spans="1:25">
      <c r="A634" s="93">
        <v>262</v>
      </c>
      <c r="B634" s="171" t="s">
        <v>961</v>
      </c>
      <c r="C634" s="72">
        <f>D634+E634+F634+G634+H634+I634+K634+M634+O634+Q634+S634+U634+V634+W634+X634</f>
        <v>263250.66509999998</v>
      </c>
      <c r="D634" s="72">
        <v>0</v>
      </c>
      <c r="E634" s="72">
        <v>39657.06</v>
      </c>
      <c r="F634" s="72">
        <v>0</v>
      </c>
      <c r="G634" s="72">
        <v>0</v>
      </c>
      <c r="H634" s="72">
        <v>76159.23</v>
      </c>
      <c r="I634" s="72">
        <v>139766.88</v>
      </c>
      <c r="J634" s="82">
        <v>0</v>
      </c>
      <c r="K634" s="72">
        <v>0</v>
      </c>
      <c r="L634" s="72">
        <v>0</v>
      </c>
      <c r="M634" s="72">
        <v>0</v>
      </c>
      <c r="N634" s="72">
        <v>0</v>
      </c>
      <c r="O634" s="72">
        <v>0</v>
      </c>
      <c r="P634" s="72">
        <v>0</v>
      </c>
      <c r="Q634" s="72">
        <v>0</v>
      </c>
      <c r="R634" s="72">
        <v>0</v>
      </c>
      <c r="S634" s="72">
        <v>0</v>
      </c>
      <c r="T634" s="72">
        <v>0</v>
      </c>
      <c r="U634" s="72">
        <v>0</v>
      </c>
      <c r="V634" s="72">
        <v>0</v>
      </c>
      <c r="W634" s="72">
        <v>7667.4950999999992</v>
      </c>
      <c r="X634" s="72">
        <v>0</v>
      </c>
      <c r="Y634" s="213"/>
    </row>
    <row r="635" spans="1:25">
      <c r="A635" s="93">
        <v>263</v>
      </c>
      <c r="B635" s="171" t="s">
        <v>962</v>
      </c>
      <c r="C635" s="72">
        <f>D635+E635+F635+G635+H635+I635+K635+M635+O635+Q635+S635+U635+V635+W635+X635</f>
        <v>352683.63899999997</v>
      </c>
      <c r="D635" s="72">
        <v>0</v>
      </c>
      <c r="E635" s="72">
        <v>42275.195999999996</v>
      </c>
      <c r="F635" s="72">
        <v>0</v>
      </c>
      <c r="G635" s="72">
        <v>69954.678</v>
      </c>
      <c r="H635" s="72">
        <v>81187.217999999993</v>
      </c>
      <c r="I635" s="72">
        <v>148994.20799999998</v>
      </c>
      <c r="J635" s="82">
        <v>0</v>
      </c>
      <c r="K635" s="72">
        <v>0</v>
      </c>
      <c r="L635" s="72">
        <v>0</v>
      </c>
      <c r="M635" s="72">
        <v>0</v>
      </c>
      <c r="N635" s="72">
        <v>0</v>
      </c>
      <c r="O635" s="72">
        <v>0</v>
      </c>
      <c r="P635" s="72">
        <v>0</v>
      </c>
      <c r="Q635" s="72">
        <v>0</v>
      </c>
      <c r="R635" s="72">
        <v>0</v>
      </c>
      <c r="S635" s="72">
        <v>0</v>
      </c>
      <c r="T635" s="72">
        <v>0</v>
      </c>
      <c r="U635" s="72">
        <v>0</v>
      </c>
      <c r="V635" s="72">
        <v>0</v>
      </c>
      <c r="W635" s="72">
        <v>10272.339</v>
      </c>
      <c r="X635" s="72">
        <v>0</v>
      </c>
      <c r="Y635" s="213"/>
    </row>
    <row r="636" spans="1:25">
      <c r="A636" s="93">
        <v>264</v>
      </c>
      <c r="B636" s="171" t="s">
        <v>415</v>
      </c>
      <c r="C636" s="72">
        <f>D636+E636+F636+G636+H636+I636+K636+M636+O636+Q636+S636+U636+V636+W636+X636</f>
        <v>165967.14449999999</v>
      </c>
      <c r="D636" s="72">
        <v>0</v>
      </c>
      <c r="E636" s="72">
        <v>35614.35</v>
      </c>
      <c r="F636" s="72">
        <v>0</v>
      </c>
      <c r="G636" s="72">
        <v>0</v>
      </c>
      <c r="H636" s="72">
        <v>0</v>
      </c>
      <c r="I636" s="72">
        <v>125518.8</v>
      </c>
      <c r="J636" s="82">
        <v>0</v>
      </c>
      <c r="K636" s="72">
        <v>0</v>
      </c>
      <c r="L636" s="72">
        <v>0</v>
      </c>
      <c r="M636" s="72">
        <v>0</v>
      </c>
      <c r="N636" s="72">
        <v>0</v>
      </c>
      <c r="O636" s="72">
        <v>0</v>
      </c>
      <c r="P636" s="72">
        <v>0</v>
      </c>
      <c r="Q636" s="72">
        <v>0</v>
      </c>
      <c r="R636" s="72">
        <v>0</v>
      </c>
      <c r="S636" s="72">
        <v>0</v>
      </c>
      <c r="T636" s="72">
        <v>0</v>
      </c>
      <c r="U636" s="72">
        <v>0</v>
      </c>
      <c r="V636" s="72">
        <v>0</v>
      </c>
      <c r="W636" s="72">
        <v>4833.9944999999998</v>
      </c>
      <c r="X636" s="72">
        <v>0</v>
      </c>
      <c r="Y636" s="213"/>
    </row>
    <row r="637" spans="1:25">
      <c r="A637" s="93">
        <v>265</v>
      </c>
      <c r="B637" s="172" t="s">
        <v>967</v>
      </c>
      <c r="C637" s="72">
        <f>D637+E637+F637+G637+H637+I637+K637+M637+O637+Q637+S637+U637+V637+W637+X637</f>
        <v>365023</v>
      </c>
      <c r="D637" s="72">
        <v>0</v>
      </c>
      <c r="E637" s="72">
        <v>0</v>
      </c>
      <c r="F637" s="72">
        <v>0</v>
      </c>
      <c r="G637" s="72">
        <v>0</v>
      </c>
      <c r="H637" s="72">
        <v>354392</v>
      </c>
      <c r="I637" s="72">
        <v>0</v>
      </c>
      <c r="J637" s="82">
        <v>0</v>
      </c>
      <c r="K637" s="72">
        <v>0</v>
      </c>
      <c r="L637" s="72">
        <v>0</v>
      </c>
      <c r="M637" s="72">
        <v>0</v>
      </c>
      <c r="N637" s="72">
        <v>0</v>
      </c>
      <c r="O637" s="72">
        <v>0</v>
      </c>
      <c r="P637" s="72">
        <v>0</v>
      </c>
      <c r="Q637" s="72">
        <v>0</v>
      </c>
      <c r="R637" s="72">
        <v>0</v>
      </c>
      <c r="S637" s="72">
        <v>0</v>
      </c>
      <c r="T637" s="72">
        <v>0</v>
      </c>
      <c r="U637" s="72">
        <v>0</v>
      </c>
      <c r="V637" s="72">
        <v>0</v>
      </c>
      <c r="W637" s="72">
        <v>10631</v>
      </c>
      <c r="X637" s="72">
        <v>0</v>
      </c>
      <c r="Y637" s="213"/>
    </row>
    <row r="638" spans="1:25">
      <c r="A638" s="93">
        <v>266</v>
      </c>
      <c r="B638" s="172" t="s">
        <v>968</v>
      </c>
      <c r="C638" s="72">
        <f>D638+E638+F638+G638+H638+I638+K638+M638+O638+Q638+S638+U638+V638+W638+X638</f>
        <v>367455</v>
      </c>
      <c r="D638" s="72">
        <v>0</v>
      </c>
      <c r="E638" s="72">
        <v>0</v>
      </c>
      <c r="F638" s="72">
        <v>0</v>
      </c>
      <c r="G638" s="72">
        <v>0</v>
      </c>
      <c r="H638" s="72">
        <v>356753</v>
      </c>
      <c r="I638" s="72">
        <v>0</v>
      </c>
      <c r="J638" s="82">
        <v>0</v>
      </c>
      <c r="K638" s="72">
        <v>0</v>
      </c>
      <c r="L638" s="72">
        <v>0</v>
      </c>
      <c r="M638" s="72">
        <v>0</v>
      </c>
      <c r="N638" s="72">
        <v>0</v>
      </c>
      <c r="O638" s="72">
        <v>0</v>
      </c>
      <c r="P638" s="72">
        <v>0</v>
      </c>
      <c r="Q638" s="72">
        <v>0</v>
      </c>
      <c r="R638" s="72">
        <v>0</v>
      </c>
      <c r="S638" s="72">
        <v>0</v>
      </c>
      <c r="T638" s="72">
        <v>0</v>
      </c>
      <c r="U638" s="72">
        <v>0</v>
      </c>
      <c r="V638" s="72">
        <v>0</v>
      </c>
      <c r="W638" s="72">
        <v>10702</v>
      </c>
      <c r="X638" s="72">
        <v>0</v>
      </c>
      <c r="Y638" s="213"/>
    </row>
    <row r="639" spans="1:25">
      <c r="A639" s="163" t="s">
        <v>351</v>
      </c>
      <c r="B639" s="172"/>
      <c r="C639" s="71">
        <f t="shared" ref="C639:X639" si="55">SUM(C640)</f>
        <v>97202.986341999989</v>
      </c>
      <c r="D639" s="71">
        <f t="shared" si="55"/>
        <v>0</v>
      </c>
      <c r="E639" s="71">
        <f t="shared" si="55"/>
        <v>0</v>
      </c>
      <c r="F639" s="71">
        <f t="shared" si="55"/>
        <v>0</v>
      </c>
      <c r="G639" s="71">
        <f t="shared" si="55"/>
        <v>0</v>
      </c>
      <c r="H639" s="71">
        <f t="shared" si="55"/>
        <v>94371.831399999995</v>
      </c>
      <c r="I639" s="71">
        <f t="shared" si="55"/>
        <v>0</v>
      </c>
      <c r="J639" s="86">
        <f t="shared" si="55"/>
        <v>0</v>
      </c>
      <c r="K639" s="71">
        <f t="shared" si="55"/>
        <v>0</v>
      </c>
      <c r="L639" s="71">
        <f t="shared" si="55"/>
        <v>0</v>
      </c>
      <c r="M639" s="71">
        <f t="shared" si="55"/>
        <v>0</v>
      </c>
      <c r="N639" s="71">
        <f t="shared" si="55"/>
        <v>0</v>
      </c>
      <c r="O639" s="71">
        <f t="shared" si="55"/>
        <v>0</v>
      </c>
      <c r="P639" s="71">
        <f t="shared" si="55"/>
        <v>0</v>
      </c>
      <c r="Q639" s="71">
        <f t="shared" si="55"/>
        <v>0</v>
      </c>
      <c r="R639" s="71">
        <f t="shared" si="55"/>
        <v>0</v>
      </c>
      <c r="S639" s="71">
        <f t="shared" si="55"/>
        <v>0</v>
      </c>
      <c r="T639" s="71">
        <f t="shared" si="55"/>
        <v>0</v>
      </c>
      <c r="U639" s="71">
        <f t="shared" si="55"/>
        <v>0</v>
      </c>
      <c r="V639" s="71">
        <f t="shared" si="55"/>
        <v>0</v>
      </c>
      <c r="W639" s="71">
        <f t="shared" si="55"/>
        <v>2831.1549419999997</v>
      </c>
      <c r="X639" s="71">
        <f t="shared" si="55"/>
        <v>0</v>
      </c>
      <c r="Y639" s="213"/>
    </row>
    <row r="640" spans="1:25">
      <c r="A640" s="93">
        <v>267</v>
      </c>
      <c r="B640" s="171" t="s">
        <v>969</v>
      </c>
      <c r="C640" s="72">
        <f>D640+E640+F640+G640+H640+I640+K640+M640+O640+Q640+S640+U640+V640+W640+X640</f>
        <v>97202.986341999989</v>
      </c>
      <c r="D640" s="72">
        <v>0</v>
      </c>
      <c r="E640" s="72">
        <v>0</v>
      </c>
      <c r="F640" s="72">
        <v>0</v>
      </c>
      <c r="G640" s="72">
        <v>0</v>
      </c>
      <c r="H640" s="72">
        <v>94371.831399999995</v>
      </c>
      <c r="I640" s="72">
        <v>0</v>
      </c>
      <c r="J640" s="82">
        <v>0</v>
      </c>
      <c r="K640" s="72">
        <v>0</v>
      </c>
      <c r="L640" s="72">
        <v>0</v>
      </c>
      <c r="M640" s="72">
        <v>0</v>
      </c>
      <c r="N640" s="72">
        <v>0</v>
      </c>
      <c r="O640" s="72">
        <v>0</v>
      </c>
      <c r="P640" s="72">
        <v>0</v>
      </c>
      <c r="Q640" s="72">
        <v>0</v>
      </c>
      <c r="R640" s="72">
        <v>0</v>
      </c>
      <c r="S640" s="72">
        <v>0</v>
      </c>
      <c r="T640" s="72">
        <v>0</v>
      </c>
      <c r="U640" s="72">
        <v>0</v>
      </c>
      <c r="V640" s="72">
        <v>0</v>
      </c>
      <c r="W640" s="72">
        <v>2831.1549419999997</v>
      </c>
      <c r="X640" s="72">
        <v>0</v>
      </c>
      <c r="Y640" s="213"/>
    </row>
    <row r="641" spans="1:25">
      <c r="A641" s="163" t="s">
        <v>352</v>
      </c>
      <c r="B641" s="172"/>
      <c r="C641" s="71">
        <f>SUM('прил.2 '!C642:C648)</f>
        <v>6505939</v>
      </c>
      <c r="D641" s="71">
        <f>SUM('прил.2 '!D642:D648)</f>
        <v>0</v>
      </c>
      <c r="E641" s="71">
        <f>SUM('прил.2 '!E642:E648)</f>
        <v>0</v>
      </c>
      <c r="F641" s="71">
        <f>SUM('прил.2 '!F642:F648)</f>
        <v>0</v>
      </c>
      <c r="G641" s="71">
        <f>SUM('прил.2 '!G642:G648)</f>
        <v>0</v>
      </c>
      <c r="H641" s="71">
        <f>SUM('прил.2 '!H642:H648)</f>
        <v>236715</v>
      </c>
      <c r="I641" s="71">
        <f>SUM('прил.2 '!I642:I648)</f>
        <v>0</v>
      </c>
      <c r="J641" s="86">
        <f>SUM('прил.2 '!J642:J648)</f>
        <v>0</v>
      </c>
      <c r="K641" s="71">
        <f>SUM('прил.2 '!K642:K648)</f>
        <v>0</v>
      </c>
      <c r="L641" s="71">
        <f>SUM('прил.2 '!L642:L648)</f>
        <v>4187.8099999999995</v>
      </c>
      <c r="M641" s="71">
        <f>SUM('прил.2 '!M642:M648)</f>
        <v>4572005</v>
      </c>
      <c r="N641" s="71">
        <f>SUM('прил.2 '!N642:N648)</f>
        <v>1841.2</v>
      </c>
      <c r="O641" s="71">
        <f>SUM('прил.2 '!O642:O648)</f>
        <v>1008088</v>
      </c>
      <c r="P641" s="71">
        <f>SUM('прил.2 '!P642:P648)</f>
        <v>260.7</v>
      </c>
      <c r="Q641" s="71">
        <f>SUM('прил.2 '!Q642:Q648)</f>
        <v>448925</v>
      </c>
      <c r="R641" s="71">
        <f>SUM('прил.2 '!R642:R648)</f>
        <v>0</v>
      </c>
      <c r="S641" s="71">
        <f>SUM('прил.2 '!S642:S648)</f>
        <v>0</v>
      </c>
      <c r="T641" s="71">
        <f>SUM('прил.2 '!T642:T648)</f>
        <v>0</v>
      </c>
      <c r="U641" s="71">
        <f>SUM('прил.2 '!U642:U648)</f>
        <v>0</v>
      </c>
      <c r="V641" s="71">
        <f>SUM('прил.2 '!V642:V648)</f>
        <v>42650.700000000004</v>
      </c>
      <c r="W641" s="71">
        <f>SUM('прил.2 '!W642:W648)</f>
        <v>197555.3</v>
      </c>
      <c r="X641" s="71">
        <f>SUM('прил.2 '!X642:X648)</f>
        <v>0</v>
      </c>
      <c r="Y641" s="213"/>
    </row>
    <row r="642" spans="1:25">
      <c r="A642" s="93">
        <v>268</v>
      </c>
      <c r="B642" s="171" t="s">
        <v>975</v>
      </c>
      <c r="C642" s="72">
        <f t="shared" ref="C642:C648" si="56">D642+E642+F642+G642+H642+I642+K642+M642+O642+Q642+S642+U642+V642+W642+X642</f>
        <v>431347.60000000003</v>
      </c>
      <c r="D642" s="72">
        <v>0</v>
      </c>
      <c r="E642" s="72">
        <v>0</v>
      </c>
      <c r="F642" s="72">
        <v>0</v>
      </c>
      <c r="G642" s="72">
        <v>0</v>
      </c>
      <c r="H642" s="72">
        <v>0</v>
      </c>
      <c r="I642" s="72">
        <v>0</v>
      </c>
      <c r="J642" s="82">
        <v>0</v>
      </c>
      <c r="K642" s="72">
        <v>0</v>
      </c>
      <c r="L642" s="73">
        <v>625</v>
      </c>
      <c r="M642" s="72">
        <v>303190.2</v>
      </c>
      <c r="N642" s="72">
        <v>498.9</v>
      </c>
      <c r="O642" s="72">
        <v>110661</v>
      </c>
      <c r="P642" s="73">
        <v>0</v>
      </c>
      <c r="Q642" s="72">
        <v>0</v>
      </c>
      <c r="R642" s="72">
        <v>0</v>
      </c>
      <c r="S642" s="72">
        <v>0</v>
      </c>
      <c r="T642" s="72">
        <v>0</v>
      </c>
      <c r="U642" s="72">
        <v>0</v>
      </c>
      <c r="V642" s="72">
        <v>5081.3999999999996</v>
      </c>
      <c r="W642" s="72">
        <v>12415</v>
      </c>
      <c r="X642" s="72">
        <v>0</v>
      </c>
      <c r="Y642" s="213"/>
    </row>
    <row r="643" spans="1:25">
      <c r="A643" s="93">
        <v>269</v>
      </c>
      <c r="B643" s="171" t="s">
        <v>971</v>
      </c>
      <c r="C643" s="72">
        <f t="shared" si="56"/>
        <v>909171.4</v>
      </c>
      <c r="D643" s="72">
        <v>0</v>
      </c>
      <c r="E643" s="72">
        <v>0</v>
      </c>
      <c r="F643" s="72">
        <v>0</v>
      </c>
      <c r="G643" s="72">
        <v>0</v>
      </c>
      <c r="H643" s="72">
        <v>0</v>
      </c>
      <c r="I643" s="72">
        <v>0</v>
      </c>
      <c r="J643" s="82">
        <v>0</v>
      </c>
      <c r="K643" s="72">
        <v>0</v>
      </c>
      <c r="L643" s="73">
        <v>806</v>
      </c>
      <c r="M643" s="72">
        <v>786423.6</v>
      </c>
      <c r="N643" s="72">
        <v>124.2</v>
      </c>
      <c r="O643" s="72">
        <v>92159</v>
      </c>
      <c r="P643" s="73">
        <v>0</v>
      </c>
      <c r="Q643" s="72">
        <v>0</v>
      </c>
      <c r="R643" s="72">
        <v>0</v>
      </c>
      <c r="S643" s="72">
        <v>0</v>
      </c>
      <c r="T643" s="72">
        <v>0</v>
      </c>
      <c r="U643" s="72">
        <v>0</v>
      </c>
      <c r="V643" s="72">
        <v>4231.8</v>
      </c>
      <c r="W643" s="72">
        <v>26357</v>
      </c>
      <c r="X643" s="72">
        <v>0</v>
      </c>
      <c r="Y643" s="213"/>
    </row>
    <row r="644" spans="1:25">
      <c r="A644" s="93">
        <v>270</v>
      </c>
      <c r="B644" s="171" t="s">
        <v>973</v>
      </c>
      <c r="C644" s="72">
        <f t="shared" si="56"/>
        <v>365644.4</v>
      </c>
      <c r="D644" s="72">
        <v>0</v>
      </c>
      <c r="E644" s="72">
        <v>0</v>
      </c>
      <c r="F644" s="72">
        <v>0</v>
      </c>
      <c r="G644" s="72">
        <v>0</v>
      </c>
      <c r="H644" s="72">
        <v>0</v>
      </c>
      <c r="I644" s="72">
        <v>0</v>
      </c>
      <c r="J644" s="82">
        <v>0</v>
      </c>
      <c r="K644" s="72">
        <v>0</v>
      </c>
      <c r="L644" s="73">
        <v>425.51</v>
      </c>
      <c r="M644" s="72">
        <v>257008</v>
      </c>
      <c r="N644" s="72">
        <v>197.9</v>
      </c>
      <c r="O644" s="72">
        <v>93805</v>
      </c>
      <c r="P644" s="73">
        <v>0</v>
      </c>
      <c r="Q644" s="72">
        <v>0</v>
      </c>
      <c r="R644" s="72">
        <v>0</v>
      </c>
      <c r="S644" s="72">
        <v>0</v>
      </c>
      <c r="T644" s="72">
        <v>0</v>
      </c>
      <c r="U644" s="72">
        <v>0</v>
      </c>
      <c r="V644" s="72">
        <v>4307.3999999999996</v>
      </c>
      <c r="W644" s="72">
        <v>10524</v>
      </c>
      <c r="X644" s="72">
        <v>0</v>
      </c>
      <c r="Y644" s="213"/>
    </row>
    <row r="645" spans="1:25">
      <c r="A645" s="93">
        <v>271</v>
      </c>
      <c r="B645" s="171" t="s">
        <v>972</v>
      </c>
      <c r="C645" s="72">
        <f t="shared" si="56"/>
        <v>1595014.1</v>
      </c>
      <c r="D645" s="72">
        <v>0</v>
      </c>
      <c r="E645" s="72">
        <v>0</v>
      </c>
      <c r="F645" s="72">
        <v>0</v>
      </c>
      <c r="G645" s="72">
        <v>0</v>
      </c>
      <c r="H645" s="72">
        <v>0</v>
      </c>
      <c r="I645" s="72">
        <v>0</v>
      </c>
      <c r="J645" s="82">
        <v>0</v>
      </c>
      <c r="K645" s="72">
        <v>0</v>
      </c>
      <c r="L645" s="73">
        <v>824.4</v>
      </c>
      <c r="M645" s="72">
        <v>1379670</v>
      </c>
      <c r="N645" s="72">
        <v>119.5</v>
      </c>
      <c r="O645" s="72">
        <v>161680</v>
      </c>
      <c r="P645" s="73">
        <v>0</v>
      </c>
      <c r="Q645" s="72">
        <v>0</v>
      </c>
      <c r="R645" s="72">
        <v>0</v>
      </c>
      <c r="S645" s="72">
        <v>0</v>
      </c>
      <c r="T645" s="72">
        <v>0</v>
      </c>
      <c r="U645" s="72">
        <v>0</v>
      </c>
      <c r="V645" s="72">
        <v>7424.1</v>
      </c>
      <c r="W645" s="72">
        <v>46240</v>
      </c>
      <c r="X645" s="72">
        <v>0</v>
      </c>
      <c r="Y645" s="213"/>
    </row>
    <row r="646" spans="1:25">
      <c r="A646" s="93">
        <v>272</v>
      </c>
      <c r="B646" s="171" t="s">
        <v>974</v>
      </c>
      <c r="C646" s="72">
        <f t="shared" si="56"/>
        <v>289245.60000000003</v>
      </c>
      <c r="D646" s="72">
        <v>0</v>
      </c>
      <c r="E646" s="72">
        <v>0</v>
      </c>
      <c r="F646" s="72">
        <v>0</v>
      </c>
      <c r="G646" s="72">
        <v>0</v>
      </c>
      <c r="H646" s="72">
        <v>0</v>
      </c>
      <c r="I646" s="72">
        <v>0</v>
      </c>
      <c r="J646" s="82">
        <v>0</v>
      </c>
      <c r="K646" s="72">
        <v>0</v>
      </c>
      <c r="L646" s="73">
        <v>328.9</v>
      </c>
      <c r="M646" s="72">
        <v>203308.2</v>
      </c>
      <c r="N646" s="72">
        <v>205.9</v>
      </c>
      <c r="O646" s="72">
        <v>74205</v>
      </c>
      <c r="P646" s="73">
        <v>0</v>
      </c>
      <c r="Q646" s="72">
        <v>0</v>
      </c>
      <c r="R646" s="72">
        <v>0</v>
      </c>
      <c r="S646" s="72">
        <v>0</v>
      </c>
      <c r="T646" s="72">
        <v>0</v>
      </c>
      <c r="U646" s="72">
        <v>0</v>
      </c>
      <c r="V646" s="72">
        <v>3407.4</v>
      </c>
      <c r="W646" s="72">
        <v>8325</v>
      </c>
      <c r="X646" s="72">
        <v>0</v>
      </c>
      <c r="Y646" s="213"/>
    </row>
    <row r="647" spans="1:25">
      <c r="A647" s="93">
        <v>273</v>
      </c>
      <c r="B647" s="171" t="s">
        <v>976</v>
      </c>
      <c r="C647" s="72">
        <f t="shared" si="56"/>
        <v>1630527.6</v>
      </c>
      <c r="D647" s="72">
        <v>0</v>
      </c>
      <c r="E647" s="72">
        <v>0</v>
      </c>
      <c r="F647" s="72">
        <v>0</v>
      </c>
      <c r="G647" s="72">
        <v>0</v>
      </c>
      <c r="H647" s="72">
        <v>0</v>
      </c>
      <c r="I647" s="72">
        <v>0</v>
      </c>
      <c r="J647" s="82">
        <v>0</v>
      </c>
      <c r="K647" s="72">
        <v>0</v>
      </c>
      <c r="L647" s="73">
        <v>917.3</v>
      </c>
      <c r="M647" s="72">
        <v>1092068</v>
      </c>
      <c r="N647" s="72">
        <v>694.8</v>
      </c>
      <c r="O647" s="72">
        <v>475578</v>
      </c>
      <c r="P647" s="73">
        <v>0</v>
      </c>
      <c r="Q647" s="72">
        <v>0</v>
      </c>
      <c r="R647" s="72">
        <v>0</v>
      </c>
      <c r="S647" s="72">
        <v>0</v>
      </c>
      <c r="T647" s="72">
        <v>0</v>
      </c>
      <c r="U647" s="72">
        <v>0</v>
      </c>
      <c r="V647" s="72">
        <v>15852.6</v>
      </c>
      <c r="W647" s="72">
        <v>47029</v>
      </c>
      <c r="X647" s="72">
        <v>0</v>
      </c>
      <c r="Y647" s="213"/>
    </row>
    <row r="648" spans="1:25">
      <c r="A648" s="93">
        <v>274</v>
      </c>
      <c r="B648" s="171" t="s">
        <v>996</v>
      </c>
      <c r="C648" s="72">
        <f t="shared" si="56"/>
        <v>1284988.3</v>
      </c>
      <c r="D648" s="72">
        <v>0</v>
      </c>
      <c r="E648" s="72">
        <v>0</v>
      </c>
      <c r="F648" s="72">
        <v>0</v>
      </c>
      <c r="G648" s="72">
        <v>0</v>
      </c>
      <c r="H648" s="72">
        <v>236715</v>
      </c>
      <c r="I648" s="72">
        <v>0</v>
      </c>
      <c r="J648" s="82">
        <v>0</v>
      </c>
      <c r="K648" s="72">
        <v>0</v>
      </c>
      <c r="L648" s="72">
        <v>260.7</v>
      </c>
      <c r="M648" s="72">
        <v>550337</v>
      </c>
      <c r="N648" s="72">
        <v>0</v>
      </c>
      <c r="O648" s="72">
        <v>0</v>
      </c>
      <c r="P648" s="72">
        <v>260.7</v>
      </c>
      <c r="Q648" s="72">
        <v>448925</v>
      </c>
      <c r="R648" s="72">
        <v>0</v>
      </c>
      <c r="S648" s="72">
        <v>0</v>
      </c>
      <c r="T648" s="72">
        <v>0</v>
      </c>
      <c r="U648" s="72">
        <v>0</v>
      </c>
      <c r="V648" s="72">
        <v>2346</v>
      </c>
      <c r="W648" s="72">
        <v>46665.299999999996</v>
      </c>
      <c r="X648" s="72">
        <v>0</v>
      </c>
      <c r="Y648" s="213"/>
    </row>
    <row r="649" spans="1:25">
      <c r="A649" s="259" t="s">
        <v>998</v>
      </c>
      <c r="B649" s="259"/>
      <c r="C649" s="71">
        <f t="shared" ref="C649:X649" si="57">C650+C664+C679+C684+C686+C690+C767+C771+C780+C784+C789+C809+C814+C954+C958+C962+C964+C970+C972</f>
        <v>827751436.53996062</v>
      </c>
      <c r="D649" s="71">
        <f t="shared" si="57"/>
        <v>110580210.94010928</v>
      </c>
      <c r="E649" s="71">
        <f t="shared" si="57"/>
        <v>20136459.766896449</v>
      </c>
      <c r="F649" s="71">
        <f t="shared" si="57"/>
        <v>17785838.917796239</v>
      </c>
      <c r="G649" s="71">
        <f t="shared" si="57"/>
        <v>27179372.286375482</v>
      </c>
      <c r="H649" s="71">
        <f t="shared" si="57"/>
        <v>50355804.328816324</v>
      </c>
      <c r="I649" s="71">
        <f t="shared" si="57"/>
        <v>72459868.504138768</v>
      </c>
      <c r="J649" s="86">
        <f t="shared" si="57"/>
        <v>61</v>
      </c>
      <c r="K649" s="71">
        <f t="shared" si="57"/>
        <v>98200000</v>
      </c>
      <c r="L649" s="71">
        <f t="shared" si="57"/>
        <v>70359.299999999988</v>
      </c>
      <c r="M649" s="71">
        <f t="shared" si="57"/>
        <v>204355617.25178641</v>
      </c>
      <c r="N649" s="71">
        <f t="shared" si="57"/>
        <v>12162</v>
      </c>
      <c r="O649" s="71">
        <f t="shared" si="57"/>
        <v>6995815.8213796513</v>
      </c>
      <c r="P649" s="71">
        <f t="shared" si="57"/>
        <v>136320.10999999999</v>
      </c>
      <c r="Q649" s="71">
        <f t="shared" si="57"/>
        <v>202236845.176626</v>
      </c>
      <c r="R649" s="71">
        <f t="shared" si="57"/>
        <v>2936.6</v>
      </c>
      <c r="S649" s="71">
        <f t="shared" si="57"/>
        <v>1030442.365</v>
      </c>
      <c r="T649" s="71">
        <f t="shared" si="57"/>
        <v>1150</v>
      </c>
      <c r="U649" s="71">
        <f t="shared" si="57"/>
        <v>662840</v>
      </c>
      <c r="V649" s="71">
        <f t="shared" si="57"/>
        <v>1506093.0649676668</v>
      </c>
      <c r="W649" s="71">
        <f t="shared" si="57"/>
        <v>12181785.440300297</v>
      </c>
      <c r="X649" s="71">
        <f t="shared" si="57"/>
        <v>2084442.6757680557</v>
      </c>
      <c r="Y649" s="213"/>
    </row>
    <row r="650" spans="1:25">
      <c r="A650" s="155" t="s">
        <v>335</v>
      </c>
      <c r="B650" s="156"/>
      <c r="C650" s="71">
        <f>SUM(C651:C663)</f>
        <v>28777357.900000002</v>
      </c>
      <c r="D650" s="71">
        <f t="shared" ref="D650:X650" si="58">SUM(D651:D663)</f>
        <v>748596</v>
      </c>
      <c r="E650" s="71">
        <f t="shared" si="58"/>
        <v>1574695</v>
      </c>
      <c r="F650" s="71">
        <f t="shared" si="58"/>
        <v>0</v>
      </c>
      <c r="G650" s="71">
        <f t="shared" si="58"/>
        <v>1998455</v>
      </c>
      <c r="H650" s="71">
        <f t="shared" si="58"/>
        <v>4770635</v>
      </c>
      <c r="I650" s="71">
        <f t="shared" si="58"/>
        <v>2021508</v>
      </c>
      <c r="J650" s="86">
        <f t="shared" si="58"/>
        <v>4</v>
      </c>
      <c r="K650" s="71">
        <f t="shared" si="58"/>
        <v>6400000</v>
      </c>
      <c r="L650" s="71">
        <f t="shared" si="58"/>
        <v>1501</v>
      </c>
      <c r="M650" s="71">
        <f t="shared" si="58"/>
        <v>3752074</v>
      </c>
      <c r="N650" s="71">
        <f t="shared" si="58"/>
        <v>1247</v>
      </c>
      <c r="O650" s="71">
        <f t="shared" si="58"/>
        <v>606796</v>
      </c>
      <c r="P650" s="71">
        <f t="shared" si="58"/>
        <v>3921</v>
      </c>
      <c r="Q650" s="71">
        <f t="shared" si="58"/>
        <v>6009502</v>
      </c>
      <c r="R650" s="71">
        <f t="shared" si="58"/>
        <v>0</v>
      </c>
      <c r="S650" s="71">
        <f t="shared" si="58"/>
        <v>0</v>
      </c>
      <c r="T650" s="71">
        <f t="shared" si="58"/>
        <v>0</v>
      </c>
      <c r="U650" s="71">
        <f t="shared" si="58"/>
        <v>0</v>
      </c>
      <c r="V650" s="71">
        <f t="shared" si="58"/>
        <v>71315.899999999994</v>
      </c>
      <c r="W650" s="71">
        <f t="shared" si="58"/>
        <v>823781</v>
      </c>
      <c r="X650" s="71">
        <f t="shared" si="58"/>
        <v>0</v>
      </c>
      <c r="Y650" s="213"/>
    </row>
    <row r="651" spans="1:25">
      <c r="A651" s="93">
        <v>1</v>
      </c>
      <c r="B651" s="30" t="s">
        <v>469</v>
      </c>
      <c r="C651" s="72">
        <f t="shared" ref="C651:C663" si="59">D651+E651+F651+G651+H651+I651+K651+M651+O651+Q651+S651+U651+V651+W651+X651</f>
        <v>6570000</v>
      </c>
      <c r="D651" s="72">
        <v>0</v>
      </c>
      <c r="E651" s="72">
        <v>0</v>
      </c>
      <c r="F651" s="72">
        <v>0</v>
      </c>
      <c r="G651" s="72">
        <v>0</v>
      </c>
      <c r="H651" s="72">
        <v>0</v>
      </c>
      <c r="I651" s="72">
        <v>0</v>
      </c>
      <c r="J651" s="82">
        <v>4</v>
      </c>
      <c r="K651" s="72">
        <v>6400000</v>
      </c>
      <c r="L651" s="72">
        <v>0</v>
      </c>
      <c r="M651" s="72">
        <v>0</v>
      </c>
      <c r="N651" s="72">
        <v>0</v>
      </c>
      <c r="O651" s="72">
        <v>0</v>
      </c>
      <c r="P651" s="72">
        <v>0</v>
      </c>
      <c r="Q651" s="72">
        <v>0</v>
      </c>
      <c r="R651" s="72">
        <v>0</v>
      </c>
      <c r="S651" s="72">
        <v>0</v>
      </c>
      <c r="T651" s="72">
        <v>0</v>
      </c>
      <c r="U651" s="72">
        <v>0</v>
      </c>
      <c r="V651" s="72">
        <v>0</v>
      </c>
      <c r="W651" s="72">
        <v>170000</v>
      </c>
      <c r="X651" s="72">
        <v>0</v>
      </c>
      <c r="Y651" s="213"/>
    </row>
    <row r="652" spans="1:25">
      <c r="A652" s="93">
        <v>2</v>
      </c>
      <c r="B652" s="30" t="s">
        <v>463</v>
      </c>
      <c r="C652" s="72">
        <f t="shared" si="59"/>
        <v>2882007</v>
      </c>
      <c r="D652" s="72">
        <v>748596</v>
      </c>
      <c r="E652" s="72">
        <v>428566</v>
      </c>
      <c r="F652" s="72">
        <v>0</v>
      </c>
      <c r="G652" s="72">
        <v>271294</v>
      </c>
      <c r="H652" s="72">
        <v>595012</v>
      </c>
      <c r="I652" s="72">
        <v>0</v>
      </c>
      <c r="J652" s="82">
        <v>0</v>
      </c>
      <c r="K652" s="72">
        <v>0</v>
      </c>
      <c r="L652" s="72">
        <v>0</v>
      </c>
      <c r="M652" s="72">
        <v>0</v>
      </c>
      <c r="N652" s="72">
        <v>0</v>
      </c>
      <c r="O652" s="72">
        <v>0</v>
      </c>
      <c r="P652" s="72">
        <v>451</v>
      </c>
      <c r="Q652" s="72">
        <v>748699</v>
      </c>
      <c r="R652" s="72">
        <v>0</v>
      </c>
      <c r="S652" s="72">
        <v>0</v>
      </c>
      <c r="T652" s="72">
        <v>0</v>
      </c>
      <c r="U652" s="72">
        <v>0</v>
      </c>
      <c r="V652" s="72">
        <v>5898</v>
      </c>
      <c r="W652" s="72">
        <v>83942</v>
      </c>
      <c r="X652" s="72">
        <v>0</v>
      </c>
      <c r="Y652" s="213"/>
    </row>
    <row r="653" spans="1:25">
      <c r="A653" s="93">
        <v>3</v>
      </c>
      <c r="B653" s="30" t="s">
        <v>313</v>
      </c>
      <c r="C653" s="72">
        <f t="shared" si="59"/>
        <v>1438389.8</v>
      </c>
      <c r="D653" s="72">
        <v>0</v>
      </c>
      <c r="E653" s="72">
        <v>451391</v>
      </c>
      <c r="F653" s="72">
        <v>0</v>
      </c>
      <c r="G653" s="72">
        <v>0</v>
      </c>
      <c r="H653" s="72">
        <v>626701</v>
      </c>
      <c r="I653" s="72">
        <v>312191</v>
      </c>
      <c r="J653" s="82">
        <v>0</v>
      </c>
      <c r="K653" s="72">
        <v>0</v>
      </c>
      <c r="L653" s="72">
        <v>0</v>
      </c>
      <c r="M653" s="72">
        <v>0</v>
      </c>
      <c r="N653" s="72">
        <v>0</v>
      </c>
      <c r="O653" s="72">
        <v>0</v>
      </c>
      <c r="P653" s="72">
        <v>0</v>
      </c>
      <c r="Q653" s="72">
        <v>0</v>
      </c>
      <c r="R653" s="72">
        <v>0</v>
      </c>
      <c r="S653" s="72">
        <v>0</v>
      </c>
      <c r="T653" s="72">
        <v>0</v>
      </c>
      <c r="U653" s="72">
        <v>0</v>
      </c>
      <c r="V653" s="72">
        <v>6211.8</v>
      </c>
      <c r="W653" s="72">
        <v>41895</v>
      </c>
      <c r="X653" s="72">
        <v>0</v>
      </c>
      <c r="Y653" s="213"/>
    </row>
    <row r="654" spans="1:25">
      <c r="A654" s="93">
        <v>4</v>
      </c>
      <c r="B654" s="30" t="s">
        <v>314</v>
      </c>
      <c r="C654" s="72">
        <f t="shared" si="59"/>
        <v>220759</v>
      </c>
      <c r="D654" s="72">
        <v>0</v>
      </c>
      <c r="E654" s="72">
        <v>0</v>
      </c>
      <c r="F654" s="72">
        <v>0</v>
      </c>
      <c r="G654" s="72">
        <v>0</v>
      </c>
      <c r="H654" s="72">
        <v>0</v>
      </c>
      <c r="I654" s="72">
        <v>210148</v>
      </c>
      <c r="J654" s="82">
        <v>0</v>
      </c>
      <c r="K654" s="72">
        <v>0</v>
      </c>
      <c r="L654" s="72">
        <v>0</v>
      </c>
      <c r="M654" s="72">
        <v>0</v>
      </c>
      <c r="N654" s="72">
        <v>0</v>
      </c>
      <c r="O654" s="72">
        <v>0</v>
      </c>
      <c r="P654" s="72">
        <v>0</v>
      </c>
      <c r="Q654" s="72">
        <v>0</v>
      </c>
      <c r="R654" s="72">
        <v>0</v>
      </c>
      <c r="S654" s="72">
        <v>0</v>
      </c>
      <c r="T654" s="72">
        <v>0</v>
      </c>
      <c r="U654" s="72">
        <v>0</v>
      </c>
      <c r="V654" s="72">
        <v>4181</v>
      </c>
      <c r="W654" s="72">
        <v>6430</v>
      </c>
      <c r="X654" s="72">
        <v>0</v>
      </c>
      <c r="Y654" s="213"/>
    </row>
    <row r="655" spans="1:25">
      <c r="A655" s="93">
        <v>5</v>
      </c>
      <c r="B655" s="30" t="s">
        <v>457</v>
      </c>
      <c r="C655" s="72">
        <f t="shared" si="59"/>
        <v>371285.8</v>
      </c>
      <c r="D655" s="72">
        <v>0</v>
      </c>
      <c r="E655" s="72">
        <v>211373</v>
      </c>
      <c r="F655" s="72">
        <v>0</v>
      </c>
      <c r="G655" s="72">
        <v>0</v>
      </c>
      <c r="H655" s="72">
        <v>0</v>
      </c>
      <c r="I655" s="72">
        <v>146190</v>
      </c>
      <c r="J655" s="82">
        <v>0</v>
      </c>
      <c r="K655" s="72">
        <v>0</v>
      </c>
      <c r="L655" s="72">
        <v>0</v>
      </c>
      <c r="M655" s="72">
        <v>0</v>
      </c>
      <c r="N655" s="72">
        <v>0</v>
      </c>
      <c r="O655" s="72">
        <v>0</v>
      </c>
      <c r="P655" s="72">
        <v>0</v>
      </c>
      <c r="Q655" s="72">
        <v>0</v>
      </c>
      <c r="R655" s="72">
        <v>0</v>
      </c>
      <c r="S655" s="72">
        <v>0</v>
      </c>
      <c r="T655" s="72">
        <v>0</v>
      </c>
      <c r="U655" s="72">
        <v>0</v>
      </c>
      <c r="V655" s="72">
        <v>2908.7999999999997</v>
      </c>
      <c r="W655" s="72">
        <v>10814</v>
      </c>
      <c r="X655" s="72">
        <v>0</v>
      </c>
      <c r="Y655" s="213"/>
    </row>
    <row r="656" spans="1:25">
      <c r="A656" s="93">
        <v>6</v>
      </c>
      <c r="B656" s="30" t="s">
        <v>464</v>
      </c>
      <c r="C656" s="72">
        <f t="shared" si="59"/>
        <v>2563340</v>
      </c>
      <c r="D656" s="72">
        <v>0</v>
      </c>
      <c r="E656" s="72">
        <v>0</v>
      </c>
      <c r="F656" s="72">
        <v>0</v>
      </c>
      <c r="G656" s="72">
        <v>532652</v>
      </c>
      <c r="H656" s="72">
        <v>929080</v>
      </c>
      <c r="I656" s="72">
        <v>0</v>
      </c>
      <c r="J656" s="82">
        <v>0</v>
      </c>
      <c r="K656" s="72">
        <v>0</v>
      </c>
      <c r="L656" s="72">
        <v>0</v>
      </c>
      <c r="M656" s="72">
        <v>0</v>
      </c>
      <c r="N656" s="72">
        <v>348</v>
      </c>
      <c r="O656" s="72">
        <v>231388</v>
      </c>
      <c r="P656" s="72">
        <v>896</v>
      </c>
      <c r="Q656" s="72">
        <v>777015</v>
      </c>
      <c r="R656" s="72">
        <v>0</v>
      </c>
      <c r="S656" s="72">
        <v>0</v>
      </c>
      <c r="T656" s="72">
        <v>0</v>
      </c>
      <c r="U656" s="72">
        <v>0</v>
      </c>
      <c r="V656" s="72">
        <v>11579</v>
      </c>
      <c r="W656" s="72">
        <v>81626</v>
      </c>
      <c r="X656" s="72">
        <v>0</v>
      </c>
      <c r="Y656" s="213"/>
    </row>
    <row r="657" spans="1:25">
      <c r="A657" s="93">
        <v>7</v>
      </c>
      <c r="B657" s="30" t="s">
        <v>466</v>
      </c>
      <c r="C657" s="72">
        <f t="shared" si="59"/>
        <v>4834749</v>
      </c>
      <c r="D657" s="72">
        <v>0</v>
      </c>
      <c r="E657" s="72">
        <v>0</v>
      </c>
      <c r="F657" s="72">
        <v>0</v>
      </c>
      <c r="G657" s="72">
        <v>0</v>
      </c>
      <c r="H657" s="72">
        <v>0</v>
      </c>
      <c r="I657" s="72">
        <v>635374</v>
      </c>
      <c r="J657" s="82">
        <v>0</v>
      </c>
      <c r="K657" s="72">
        <v>0</v>
      </c>
      <c r="L657" s="72">
        <v>634</v>
      </c>
      <c r="M657" s="72">
        <v>2135210</v>
      </c>
      <c r="N657" s="72">
        <v>551</v>
      </c>
      <c r="O657" s="72">
        <v>259276</v>
      </c>
      <c r="P657" s="72">
        <v>845</v>
      </c>
      <c r="Q657" s="72">
        <v>1651429</v>
      </c>
      <c r="R657" s="72">
        <v>0</v>
      </c>
      <c r="S657" s="72">
        <v>0</v>
      </c>
      <c r="T657" s="72">
        <v>0</v>
      </c>
      <c r="U657" s="72">
        <v>0</v>
      </c>
      <c r="V657" s="72">
        <v>12642</v>
      </c>
      <c r="W657" s="72">
        <v>140818</v>
      </c>
      <c r="X657" s="72">
        <v>0</v>
      </c>
      <c r="Y657" s="213"/>
    </row>
    <row r="658" spans="1:25">
      <c r="A658" s="93">
        <v>8</v>
      </c>
      <c r="B658" s="30" t="s">
        <v>465</v>
      </c>
      <c r="C658" s="72">
        <f t="shared" si="59"/>
        <v>1180373</v>
      </c>
      <c r="D658" s="72">
        <v>0</v>
      </c>
      <c r="E658" s="72">
        <v>0</v>
      </c>
      <c r="F658" s="72">
        <v>0</v>
      </c>
      <c r="G658" s="72">
        <v>0</v>
      </c>
      <c r="H658" s="72">
        <v>0</v>
      </c>
      <c r="I658" s="72">
        <v>284509</v>
      </c>
      <c r="J658" s="82">
        <v>0</v>
      </c>
      <c r="K658" s="72">
        <v>0</v>
      </c>
      <c r="L658" s="72">
        <v>0</v>
      </c>
      <c r="M658" s="72">
        <v>0</v>
      </c>
      <c r="N658" s="72">
        <v>348</v>
      </c>
      <c r="O658" s="72">
        <v>116132</v>
      </c>
      <c r="P658" s="72">
        <v>448</v>
      </c>
      <c r="Q658" s="72">
        <v>739691</v>
      </c>
      <c r="R658" s="72">
        <v>0</v>
      </c>
      <c r="S658" s="72">
        <v>0</v>
      </c>
      <c r="T658" s="72">
        <v>0</v>
      </c>
      <c r="U658" s="72">
        <v>0</v>
      </c>
      <c r="V658" s="72">
        <v>5661</v>
      </c>
      <c r="W658" s="72">
        <v>34380</v>
      </c>
      <c r="X658" s="72">
        <v>0</v>
      </c>
      <c r="Y658" s="213"/>
    </row>
    <row r="659" spans="1:25">
      <c r="A659" s="93">
        <v>9</v>
      </c>
      <c r="B659" s="30" t="s">
        <v>460</v>
      </c>
      <c r="C659" s="72">
        <f t="shared" si="59"/>
        <v>874378</v>
      </c>
      <c r="D659" s="72">
        <v>0</v>
      </c>
      <c r="E659" s="72">
        <v>0</v>
      </c>
      <c r="F659" s="72">
        <v>0</v>
      </c>
      <c r="G659" s="72">
        <v>264049</v>
      </c>
      <c r="H659" s="72">
        <v>579122</v>
      </c>
      <c r="I659" s="72">
        <v>0</v>
      </c>
      <c r="J659" s="82">
        <v>0</v>
      </c>
      <c r="K659" s="72">
        <v>0</v>
      </c>
      <c r="L659" s="72">
        <v>0</v>
      </c>
      <c r="M659" s="72">
        <v>0</v>
      </c>
      <c r="N659" s="72">
        <v>0</v>
      </c>
      <c r="O659" s="72">
        <v>0</v>
      </c>
      <c r="P659" s="72">
        <v>0</v>
      </c>
      <c r="Q659" s="72">
        <v>0</v>
      </c>
      <c r="R659" s="72">
        <v>0</v>
      </c>
      <c r="S659" s="72">
        <v>0</v>
      </c>
      <c r="T659" s="72">
        <v>0</v>
      </c>
      <c r="U659" s="72">
        <v>0</v>
      </c>
      <c r="V659" s="72">
        <v>5740</v>
      </c>
      <c r="W659" s="72">
        <v>25467</v>
      </c>
      <c r="X659" s="72">
        <v>0</v>
      </c>
      <c r="Y659" s="213"/>
    </row>
    <row r="660" spans="1:25">
      <c r="A660" s="93">
        <v>10</v>
      </c>
      <c r="B660" s="30" t="s">
        <v>461</v>
      </c>
      <c r="C660" s="72">
        <f t="shared" si="59"/>
        <v>1054789.7</v>
      </c>
      <c r="D660" s="72">
        <v>0</v>
      </c>
      <c r="E660" s="72">
        <v>0</v>
      </c>
      <c r="F660" s="72">
        <v>0</v>
      </c>
      <c r="G660" s="72">
        <v>0</v>
      </c>
      <c r="H660" s="72">
        <v>0</v>
      </c>
      <c r="I660" s="72">
        <v>146687</v>
      </c>
      <c r="J660" s="82">
        <v>0</v>
      </c>
      <c r="K660" s="72">
        <v>0</v>
      </c>
      <c r="L660" s="72">
        <v>395</v>
      </c>
      <c r="M660" s="72">
        <v>493092</v>
      </c>
      <c r="N660" s="72">
        <v>0</v>
      </c>
      <c r="O660" s="72">
        <v>0</v>
      </c>
      <c r="P660" s="72">
        <v>445</v>
      </c>
      <c r="Q660" s="72">
        <v>381370</v>
      </c>
      <c r="R660" s="72">
        <v>0</v>
      </c>
      <c r="S660" s="72">
        <v>0</v>
      </c>
      <c r="T660" s="72">
        <v>0</v>
      </c>
      <c r="U660" s="72">
        <v>0</v>
      </c>
      <c r="V660" s="72">
        <v>2918.7000000000003</v>
      </c>
      <c r="W660" s="72">
        <v>30722</v>
      </c>
      <c r="X660" s="72">
        <v>0</v>
      </c>
      <c r="Y660" s="213"/>
    </row>
    <row r="661" spans="1:25">
      <c r="A661" s="93">
        <v>11</v>
      </c>
      <c r="B661" s="30" t="s">
        <v>459</v>
      </c>
      <c r="C661" s="72">
        <f t="shared" si="59"/>
        <v>295001</v>
      </c>
      <c r="D661" s="72">
        <v>0</v>
      </c>
      <c r="E661" s="72">
        <v>0</v>
      </c>
      <c r="F661" s="72">
        <v>0</v>
      </c>
      <c r="G661" s="72">
        <v>0</v>
      </c>
      <c r="H661" s="72">
        <v>0</v>
      </c>
      <c r="I661" s="72">
        <v>286409</v>
      </c>
      <c r="J661" s="82">
        <v>0</v>
      </c>
      <c r="K661" s="72">
        <v>0</v>
      </c>
      <c r="L661" s="72">
        <v>0</v>
      </c>
      <c r="M661" s="72">
        <v>0</v>
      </c>
      <c r="N661" s="72">
        <v>0</v>
      </c>
      <c r="O661" s="72">
        <v>0</v>
      </c>
      <c r="P661" s="72">
        <v>0</v>
      </c>
      <c r="Q661" s="72">
        <v>0</v>
      </c>
      <c r="R661" s="72">
        <v>0</v>
      </c>
      <c r="S661" s="72">
        <v>0</v>
      </c>
      <c r="T661" s="72">
        <v>0</v>
      </c>
      <c r="U661" s="72">
        <v>0</v>
      </c>
      <c r="V661" s="72">
        <v>0</v>
      </c>
      <c r="W661" s="72">
        <v>8592</v>
      </c>
      <c r="X661" s="72">
        <v>0</v>
      </c>
      <c r="Y661" s="213"/>
    </row>
    <row r="662" spans="1:25">
      <c r="A662" s="93">
        <v>12</v>
      </c>
      <c r="B662" s="30" t="s">
        <v>462</v>
      </c>
      <c r="C662" s="72">
        <f t="shared" si="59"/>
        <v>3830546.6</v>
      </c>
      <c r="D662" s="72">
        <v>0</v>
      </c>
      <c r="E662" s="72">
        <v>0</v>
      </c>
      <c r="F662" s="72">
        <v>0</v>
      </c>
      <c r="G662" s="72">
        <v>624477</v>
      </c>
      <c r="H662" s="72">
        <v>1369627</v>
      </c>
      <c r="I662" s="72">
        <v>0</v>
      </c>
      <c r="J662" s="82">
        <v>0</v>
      </c>
      <c r="K662" s="72">
        <v>0</v>
      </c>
      <c r="L662" s="72">
        <v>0</v>
      </c>
      <c r="M662" s="72">
        <v>0</v>
      </c>
      <c r="N662" s="72">
        <v>0</v>
      </c>
      <c r="O662" s="72">
        <v>0</v>
      </c>
      <c r="P662" s="72">
        <v>836</v>
      </c>
      <c r="Q662" s="72">
        <v>1711298</v>
      </c>
      <c r="R662" s="72">
        <v>0</v>
      </c>
      <c r="S662" s="72">
        <v>0</v>
      </c>
      <c r="T662" s="72">
        <v>0</v>
      </c>
      <c r="U662" s="72">
        <v>0</v>
      </c>
      <c r="V662" s="72">
        <v>13575.6</v>
      </c>
      <c r="W662" s="72">
        <v>111569</v>
      </c>
      <c r="X662" s="72">
        <v>0</v>
      </c>
      <c r="Y662" s="213"/>
    </row>
    <row r="663" spans="1:25">
      <c r="A663" s="93">
        <v>13</v>
      </c>
      <c r="B663" s="30" t="s">
        <v>48</v>
      </c>
      <c r="C663" s="72">
        <f t="shared" si="59"/>
        <v>2661739</v>
      </c>
      <c r="D663" s="72">
        <v>0</v>
      </c>
      <c r="E663" s="72">
        <v>483365</v>
      </c>
      <c r="F663" s="72">
        <v>0</v>
      </c>
      <c r="G663" s="72">
        <v>305983</v>
      </c>
      <c r="H663" s="72">
        <v>671093</v>
      </c>
      <c r="I663" s="72">
        <v>0</v>
      </c>
      <c r="J663" s="82">
        <v>0</v>
      </c>
      <c r="K663" s="72">
        <v>0</v>
      </c>
      <c r="L663" s="72">
        <v>472</v>
      </c>
      <c r="M663" s="72">
        <v>1123772</v>
      </c>
      <c r="N663" s="72">
        <v>0</v>
      </c>
      <c r="O663" s="72">
        <v>0</v>
      </c>
      <c r="P663" s="72">
        <v>0</v>
      </c>
      <c r="Q663" s="72">
        <v>0</v>
      </c>
      <c r="R663" s="72">
        <v>0</v>
      </c>
      <c r="S663" s="72">
        <v>0</v>
      </c>
      <c r="T663" s="72">
        <v>0</v>
      </c>
      <c r="U663" s="72">
        <v>0</v>
      </c>
      <c r="V663" s="72">
        <v>0</v>
      </c>
      <c r="W663" s="72">
        <v>77526</v>
      </c>
      <c r="X663" s="72">
        <v>0</v>
      </c>
      <c r="Y663" s="213"/>
    </row>
    <row r="664" spans="1:25">
      <c r="A664" s="163" t="s">
        <v>336</v>
      </c>
      <c r="B664" s="156"/>
      <c r="C664" s="71">
        <f>SUM('прил.2 '!C665:C678)</f>
        <v>17083351.50108666</v>
      </c>
      <c r="D664" s="71">
        <f>SUM('прил.2 '!D665:D678)</f>
        <v>0</v>
      </c>
      <c r="E664" s="71">
        <f>SUM('прил.2 '!E665:E678)</f>
        <v>333778.32348300004</v>
      </c>
      <c r="F664" s="71">
        <f>SUM('прил.2 '!F665:F678)</f>
        <v>0</v>
      </c>
      <c r="G664" s="71">
        <f>SUM('прил.2 '!G665:G678)</f>
        <v>316583.12543670007</v>
      </c>
      <c r="H664" s="71">
        <f>SUM('прил.2 '!H665:H678)</f>
        <v>641003.14312649996</v>
      </c>
      <c r="I664" s="71">
        <f>SUM('прил.2 '!I665:I678)</f>
        <v>791614.27839999995</v>
      </c>
      <c r="J664" s="86">
        <f>SUM('прил.2 '!J665:J678)</f>
        <v>0</v>
      </c>
      <c r="K664" s="71">
        <f>SUM('прил.2 '!K665:K678)</f>
        <v>0</v>
      </c>
      <c r="L664" s="71">
        <f>SUM('прил.2 '!L665:L678)</f>
        <v>662</v>
      </c>
      <c r="M664" s="71">
        <f>SUM('прил.2 '!M665:M678)</f>
        <v>1864059.6893235</v>
      </c>
      <c r="N664" s="71">
        <f>SUM('прил.2 '!N665:N678)</f>
        <v>1297</v>
      </c>
      <c r="O664" s="71">
        <f>SUM('прил.2 '!O665:O678)</f>
        <v>597440.49116660003</v>
      </c>
      <c r="P664" s="71">
        <f>SUM('прил.2 '!P665:P678)</f>
        <v>6724</v>
      </c>
      <c r="Q664" s="71">
        <f>SUM('прил.2 '!Q665:Q678)</f>
        <v>11657444.531094</v>
      </c>
      <c r="R664" s="71">
        <f>SUM('прил.2 '!R665:R678)</f>
        <v>0</v>
      </c>
      <c r="S664" s="71">
        <f>SUM('прил.2 '!S665:S678)</f>
        <v>0</v>
      </c>
      <c r="T664" s="71">
        <f>SUM('прил.2 '!T665:T678)</f>
        <v>0</v>
      </c>
      <c r="U664" s="71">
        <f>SUM('прил.2 '!U665:U678)</f>
        <v>0</v>
      </c>
      <c r="V664" s="71">
        <f>SUM('прил.2 '!V665:V678)</f>
        <v>48649.04694</v>
      </c>
      <c r="W664" s="71">
        <f>SUM('прил.2 '!W665:W678)</f>
        <v>486057.70746090898</v>
      </c>
      <c r="X664" s="71">
        <f>SUM('прил.2 '!X665:X678)</f>
        <v>346721.16465544852</v>
      </c>
      <c r="Y664" s="213"/>
    </row>
    <row r="665" spans="1:25">
      <c r="A665" s="93">
        <v>14</v>
      </c>
      <c r="B665" s="171" t="s">
        <v>476</v>
      </c>
      <c r="C665" s="72">
        <f t="shared" ref="C665:C678" si="60">D665+E665+F665+G665+H665+I665+K665+M665+O665+Q665+S665+U665+V665+W665+X665</f>
        <v>84000.115800167274</v>
      </c>
      <c r="D665" s="72">
        <v>0</v>
      </c>
      <c r="E665" s="72">
        <v>0</v>
      </c>
      <c r="F665" s="72">
        <v>0</v>
      </c>
      <c r="G665" s="72">
        <v>79893.585505199982</v>
      </c>
      <c r="H665" s="72">
        <v>0</v>
      </c>
      <c r="I665" s="72">
        <v>0</v>
      </c>
      <c r="J665" s="82">
        <v>0</v>
      </c>
      <c r="K665" s="72">
        <v>0</v>
      </c>
      <c r="L665" s="72">
        <v>0</v>
      </c>
      <c r="M665" s="72">
        <v>0</v>
      </c>
      <c r="N665" s="72">
        <v>0</v>
      </c>
      <c r="O665" s="72">
        <v>0</v>
      </c>
      <c r="P665" s="72">
        <v>0</v>
      </c>
      <c r="Q665" s="72">
        <v>0</v>
      </c>
      <c r="R665" s="72">
        <v>0</v>
      </c>
      <c r="S665" s="72">
        <v>0</v>
      </c>
      <c r="T665" s="72">
        <v>0</v>
      </c>
      <c r="U665" s="72">
        <v>0</v>
      </c>
      <c r="V665" s="72">
        <v>0</v>
      </c>
      <c r="W665" s="83">
        <v>2396.8075651559993</v>
      </c>
      <c r="X665" s="72">
        <v>1709.7227298112798</v>
      </c>
      <c r="Y665" s="213"/>
    </row>
    <row r="666" spans="1:25">
      <c r="A666" s="93">
        <v>15</v>
      </c>
      <c r="B666" s="171" t="s">
        <v>61</v>
      </c>
      <c r="C666" s="72">
        <f t="shared" si="60"/>
        <v>1368743.9040388202</v>
      </c>
      <c r="D666" s="72">
        <v>0</v>
      </c>
      <c r="E666" s="72">
        <v>0</v>
      </c>
      <c r="F666" s="72">
        <v>0</v>
      </c>
      <c r="G666" s="72">
        <v>0</v>
      </c>
      <c r="H666" s="72">
        <v>0</v>
      </c>
      <c r="I666" s="72">
        <v>0</v>
      </c>
      <c r="J666" s="82">
        <v>0</v>
      </c>
      <c r="K666" s="72">
        <v>0</v>
      </c>
      <c r="L666" s="72">
        <v>0</v>
      </c>
      <c r="M666" s="72">
        <v>0</v>
      </c>
      <c r="N666" s="72">
        <v>462</v>
      </c>
      <c r="O666" s="72">
        <v>162599.93178329998</v>
      </c>
      <c r="P666" s="72">
        <v>774</v>
      </c>
      <c r="Q666" s="72">
        <v>1139229.9179777999</v>
      </c>
      <c r="R666" s="72">
        <v>0</v>
      </c>
      <c r="S666" s="72">
        <v>0</v>
      </c>
      <c r="T666" s="72">
        <v>0</v>
      </c>
      <c r="U666" s="72">
        <v>0</v>
      </c>
      <c r="V666" s="72">
        <v>0</v>
      </c>
      <c r="W666" s="83">
        <v>39054.895492832991</v>
      </c>
      <c r="X666" s="72">
        <v>27859.158784887539</v>
      </c>
      <c r="Y666" s="213"/>
    </row>
    <row r="667" spans="1:25">
      <c r="A667" s="93">
        <v>16</v>
      </c>
      <c r="B667" s="171" t="s">
        <v>62</v>
      </c>
      <c r="C667" s="72">
        <f t="shared" si="60"/>
        <v>2206483.5344818002</v>
      </c>
      <c r="D667" s="72">
        <v>0</v>
      </c>
      <c r="E667" s="72">
        <v>0</v>
      </c>
      <c r="F667" s="72">
        <v>0</v>
      </c>
      <c r="G667" s="72">
        <v>0</v>
      </c>
      <c r="H667" s="72">
        <v>0</v>
      </c>
      <c r="I667" s="72">
        <v>0</v>
      </c>
      <c r="J667" s="82">
        <v>0</v>
      </c>
      <c r="K667" s="72">
        <v>0</v>
      </c>
      <c r="L667" s="72">
        <v>0</v>
      </c>
      <c r="M667" s="72">
        <v>0</v>
      </c>
      <c r="N667" s="72">
        <v>498</v>
      </c>
      <c r="O667" s="72">
        <v>262119.21100000001</v>
      </c>
      <c r="P667" s="72">
        <v>803</v>
      </c>
      <c r="Q667" s="72">
        <v>1836495.5260000001</v>
      </c>
      <c r="R667" s="72">
        <v>0</v>
      </c>
      <c r="S667" s="72">
        <v>0</v>
      </c>
      <c r="T667" s="72">
        <v>0</v>
      </c>
      <c r="U667" s="72">
        <v>0</v>
      </c>
      <c r="V667" s="72">
        <v>0</v>
      </c>
      <c r="W667" s="83">
        <v>62958.442110000004</v>
      </c>
      <c r="X667" s="72">
        <v>44910.355371800011</v>
      </c>
      <c r="Y667" s="213"/>
    </row>
    <row r="668" spans="1:25">
      <c r="A668" s="93">
        <v>17</v>
      </c>
      <c r="B668" s="171" t="s">
        <v>63</v>
      </c>
      <c r="C668" s="72">
        <f t="shared" si="60"/>
        <v>1454216.7359186017</v>
      </c>
      <c r="D668" s="72">
        <v>0</v>
      </c>
      <c r="E668" s="72">
        <v>0</v>
      </c>
      <c r="F668" s="72">
        <v>0</v>
      </c>
      <c r="G668" s="72">
        <v>0</v>
      </c>
      <c r="H668" s="72">
        <v>0</v>
      </c>
      <c r="I668" s="72">
        <v>0</v>
      </c>
      <c r="J668" s="82">
        <v>0</v>
      </c>
      <c r="K668" s="72">
        <v>0</v>
      </c>
      <c r="L668" s="72">
        <v>0</v>
      </c>
      <c r="M668" s="72">
        <v>0</v>
      </c>
      <c r="N668" s="72">
        <v>337</v>
      </c>
      <c r="O668" s="72">
        <v>172721.34838330001</v>
      </c>
      <c r="P668" s="72">
        <v>661</v>
      </c>
      <c r="Q668" s="72">
        <v>1210402.8060000001</v>
      </c>
      <c r="R668" s="72">
        <v>0</v>
      </c>
      <c r="S668" s="72">
        <v>0</v>
      </c>
      <c r="T668" s="72">
        <v>0</v>
      </c>
      <c r="U668" s="72">
        <v>0</v>
      </c>
      <c r="V668" s="72">
        <v>0</v>
      </c>
      <c r="W668" s="83">
        <v>41493.724631499004</v>
      </c>
      <c r="X668" s="72">
        <v>29598.856903802625</v>
      </c>
      <c r="Y668" s="213"/>
    </row>
    <row r="669" spans="1:25">
      <c r="A669" s="93">
        <v>18</v>
      </c>
      <c r="B669" s="171" t="s">
        <v>64</v>
      </c>
      <c r="C669" s="72">
        <f t="shared" si="60"/>
        <v>2351671.6986322766</v>
      </c>
      <c r="D669" s="72">
        <v>0</v>
      </c>
      <c r="E669" s="72">
        <v>0</v>
      </c>
      <c r="F669" s="72">
        <v>0</v>
      </c>
      <c r="G669" s="72">
        <v>0</v>
      </c>
      <c r="H669" s="72">
        <v>0</v>
      </c>
      <c r="I669" s="72">
        <v>0</v>
      </c>
      <c r="J669" s="82">
        <v>0</v>
      </c>
      <c r="K669" s="72">
        <v>0</v>
      </c>
      <c r="L669" s="72">
        <v>0</v>
      </c>
      <c r="M669" s="72">
        <v>0</v>
      </c>
      <c r="N669" s="72">
        <v>0</v>
      </c>
      <c r="O669" s="72">
        <v>0</v>
      </c>
      <c r="P669" s="72">
        <v>903</v>
      </c>
      <c r="Q669" s="72">
        <v>2222001.3945617997</v>
      </c>
      <c r="R669" s="72">
        <v>0</v>
      </c>
      <c r="S669" s="72">
        <v>0</v>
      </c>
      <c r="T669" s="72">
        <v>0</v>
      </c>
      <c r="U669" s="72">
        <v>0</v>
      </c>
      <c r="V669" s="72">
        <v>15459.43239</v>
      </c>
      <c r="W669" s="83">
        <v>66660.041836853983</v>
      </c>
      <c r="X669" s="72">
        <v>47550.829843622516</v>
      </c>
      <c r="Y669" s="213"/>
    </row>
    <row r="670" spans="1:25">
      <c r="A670" s="93">
        <v>19</v>
      </c>
      <c r="B670" s="171" t="s">
        <v>478</v>
      </c>
      <c r="C670" s="72">
        <f t="shared" si="60"/>
        <v>1537733.2808378399</v>
      </c>
      <c r="D670" s="72">
        <v>0</v>
      </c>
      <c r="E670" s="72">
        <v>224610.4008</v>
      </c>
      <c r="F670" s="72">
        <v>0</v>
      </c>
      <c r="G670" s="72">
        <v>0</v>
      </c>
      <c r="H670" s="72">
        <v>431352.07639999996</v>
      </c>
      <c r="I670" s="72">
        <v>791614.27839999995</v>
      </c>
      <c r="J670" s="82">
        <v>0</v>
      </c>
      <c r="K670" s="72">
        <v>0</v>
      </c>
      <c r="L670" s="72">
        <v>0</v>
      </c>
      <c r="M670" s="72">
        <v>0</v>
      </c>
      <c r="N670" s="72">
        <v>0</v>
      </c>
      <c r="O670" s="72">
        <v>0</v>
      </c>
      <c r="P670" s="72">
        <v>0</v>
      </c>
      <c r="Q670" s="72">
        <v>0</v>
      </c>
      <c r="R670" s="72">
        <v>0</v>
      </c>
      <c r="S670" s="72">
        <v>0</v>
      </c>
      <c r="T670" s="72">
        <v>0</v>
      </c>
      <c r="U670" s="72">
        <v>0</v>
      </c>
      <c r="V670" s="72">
        <v>15751.079999999998</v>
      </c>
      <c r="W670" s="83">
        <v>43427.302667999989</v>
      </c>
      <c r="X670" s="72">
        <v>30978.142569839998</v>
      </c>
      <c r="Y670" s="213"/>
    </row>
    <row r="671" spans="1:25">
      <c r="A671" s="93">
        <v>20</v>
      </c>
      <c r="B671" s="171" t="s">
        <v>65</v>
      </c>
      <c r="C671" s="72">
        <f t="shared" si="60"/>
        <v>1126881.5268771998</v>
      </c>
      <c r="D671" s="72">
        <v>0</v>
      </c>
      <c r="E671" s="72">
        <v>0</v>
      </c>
      <c r="F671" s="72">
        <v>0</v>
      </c>
      <c r="G671" s="72">
        <v>0</v>
      </c>
      <c r="H671" s="72">
        <v>0</v>
      </c>
      <c r="I671" s="72">
        <v>0</v>
      </c>
      <c r="J671" s="82">
        <v>0</v>
      </c>
      <c r="K671" s="72">
        <v>0</v>
      </c>
      <c r="L671" s="72">
        <v>0</v>
      </c>
      <c r="M671" s="72">
        <v>0</v>
      </c>
      <c r="N671" s="72">
        <v>0</v>
      </c>
      <c r="O671" s="72">
        <v>0</v>
      </c>
      <c r="P671" s="72">
        <v>746</v>
      </c>
      <c r="Q671" s="72">
        <v>1064745.6979999999</v>
      </c>
      <c r="R671" s="72">
        <v>0</v>
      </c>
      <c r="S671" s="72">
        <v>0</v>
      </c>
      <c r="T671" s="72">
        <v>0</v>
      </c>
      <c r="U671" s="72">
        <v>0</v>
      </c>
      <c r="V671" s="72">
        <v>7407.9</v>
      </c>
      <c r="W671" s="83">
        <v>31942.370939999993</v>
      </c>
      <c r="X671" s="72">
        <v>22785.557937199999</v>
      </c>
      <c r="Y671" s="213"/>
    </row>
    <row r="672" spans="1:25">
      <c r="A672" s="93">
        <v>21</v>
      </c>
      <c r="B672" s="171" t="s">
        <v>477</v>
      </c>
      <c r="C672" s="72">
        <f t="shared" si="60"/>
        <v>3185492.684253735</v>
      </c>
      <c r="D672" s="72">
        <v>0</v>
      </c>
      <c r="E672" s="72">
        <v>109167.92268300003</v>
      </c>
      <c r="F672" s="72">
        <v>0</v>
      </c>
      <c r="G672" s="72">
        <v>180645.09693150004</v>
      </c>
      <c r="H672" s="72">
        <v>209651.06672650002</v>
      </c>
      <c r="I672" s="72">
        <v>0</v>
      </c>
      <c r="J672" s="82">
        <v>0</v>
      </c>
      <c r="K672" s="72">
        <v>0</v>
      </c>
      <c r="L672" s="72">
        <v>495</v>
      </c>
      <c r="M672" s="72">
        <v>1422679.0223235001</v>
      </c>
      <c r="N672" s="72">
        <v>0</v>
      </c>
      <c r="O672" s="72">
        <v>0</v>
      </c>
      <c r="P672" s="72">
        <v>747</v>
      </c>
      <c r="Q672" s="72">
        <v>1100338.4870210001</v>
      </c>
      <c r="R672" s="72">
        <v>0</v>
      </c>
      <c r="S672" s="72">
        <v>0</v>
      </c>
      <c r="T672" s="72">
        <v>0</v>
      </c>
      <c r="U672" s="72">
        <v>0</v>
      </c>
      <c r="V672" s="72">
        <v>7655.5345500000012</v>
      </c>
      <c r="W672" s="83">
        <v>90674.447870564996</v>
      </c>
      <c r="X672" s="72">
        <v>64681.106147669714</v>
      </c>
      <c r="Y672" s="213"/>
    </row>
    <row r="673" spans="1:25">
      <c r="A673" s="93">
        <v>22</v>
      </c>
      <c r="B673" s="171" t="s">
        <v>68</v>
      </c>
      <c r="C673" s="72">
        <f t="shared" si="60"/>
        <v>836306.87356969842</v>
      </c>
      <c r="D673" s="72">
        <v>0</v>
      </c>
      <c r="E673" s="72">
        <v>0</v>
      </c>
      <c r="F673" s="72">
        <v>0</v>
      </c>
      <c r="G673" s="72">
        <v>0</v>
      </c>
      <c r="H673" s="72">
        <v>0</v>
      </c>
      <c r="I673" s="72">
        <v>0</v>
      </c>
      <c r="J673" s="82">
        <v>0</v>
      </c>
      <c r="K673" s="72">
        <v>0</v>
      </c>
      <c r="L673" s="72">
        <v>0</v>
      </c>
      <c r="M673" s="72">
        <v>0</v>
      </c>
      <c r="N673" s="72">
        <v>0</v>
      </c>
      <c r="O673" s="72">
        <v>0</v>
      </c>
      <c r="P673" s="72">
        <v>442</v>
      </c>
      <c r="Q673" s="72">
        <v>795422.17383460002</v>
      </c>
      <c r="R673" s="72">
        <v>0</v>
      </c>
      <c r="S673" s="72">
        <v>0</v>
      </c>
      <c r="T673" s="72">
        <v>0</v>
      </c>
      <c r="U673" s="72">
        <v>0</v>
      </c>
      <c r="V673" s="72">
        <v>0</v>
      </c>
      <c r="W673" s="83">
        <v>23862.665215038</v>
      </c>
      <c r="X673" s="72">
        <v>17022.034520060442</v>
      </c>
      <c r="Y673" s="213"/>
    </row>
    <row r="674" spans="1:25">
      <c r="A674" s="93">
        <v>23</v>
      </c>
      <c r="B674" s="171" t="s">
        <v>69</v>
      </c>
      <c r="C674" s="72">
        <f t="shared" si="60"/>
        <v>368034.85004229908</v>
      </c>
      <c r="D674" s="72">
        <v>0</v>
      </c>
      <c r="E674" s="72">
        <v>0</v>
      </c>
      <c r="F674" s="72">
        <v>0</v>
      </c>
      <c r="G674" s="72">
        <v>0</v>
      </c>
      <c r="H674" s="72">
        <v>0</v>
      </c>
      <c r="I674" s="72">
        <v>0</v>
      </c>
      <c r="J674" s="82">
        <v>0</v>
      </c>
      <c r="K674" s="72">
        <v>0</v>
      </c>
      <c r="L674" s="72">
        <v>0</v>
      </c>
      <c r="M674" s="72">
        <v>0</v>
      </c>
      <c r="N674" s="72">
        <v>0</v>
      </c>
      <c r="O674" s="72">
        <v>0</v>
      </c>
      <c r="P674" s="72">
        <v>290</v>
      </c>
      <c r="Q674" s="72">
        <v>350042.65744939994</v>
      </c>
      <c r="R674" s="72">
        <v>0</v>
      </c>
      <c r="S674" s="72">
        <v>0</v>
      </c>
      <c r="T674" s="72">
        <v>0</v>
      </c>
      <c r="U674" s="72">
        <v>0</v>
      </c>
      <c r="V674" s="72">
        <v>0</v>
      </c>
      <c r="W674" s="83">
        <v>10501.279723481997</v>
      </c>
      <c r="X674" s="72">
        <v>7490.9128694171595</v>
      </c>
      <c r="Y674" s="213"/>
    </row>
    <row r="675" spans="1:25">
      <c r="A675" s="93">
        <v>24</v>
      </c>
      <c r="B675" s="171" t="s">
        <v>70</v>
      </c>
      <c r="C675" s="72">
        <f t="shared" si="60"/>
        <v>798034.61223761924</v>
      </c>
      <c r="D675" s="72">
        <v>0</v>
      </c>
      <c r="E675" s="72">
        <v>0</v>
      </c>
      <c r="F675" s="72">
        <v>0</v>
      </c>
      <c r="G675" s="72">
        <v>0</v>
      </c>
      <c r="H675" s="72">
        <v>0</v>
      </c>
      <c r="I675" s="72">
        <v>0</v>
      </c>
      <c r="J675" s="82">
        <v>0</v>
      </c>
      <c r="K675" s="72">
        <v>0</v>
      </c>
      <c r="L675" s="72">
        <v>0</v>
      </c>
      <c r="M675" s="72">
        <v>0</v>
      </c>
      <c r="N675" s="72">
        <v>0</v>
      </c>
      <c r="O675" s="72">
        <v>0</v>
      </c>
      <c r="P675" s="72">
        <v>431</v>
      </c>
      <c r="Q675" s="72">
        <v>759020.93612099986</v>
      </c>
      <c r="R675" s="72">
        <v>0</v>
      </c>
      <c r="S675" s="72">
        <v>0</v>
      </c>
      <c r="T675" s="72">
        <v>0</v>
      </c>
      <c r="U675" s="72">
        <v>0</v>
      </c>
      <c r="V675" s="72">
        <v>0</v>
      </c>
      <c r="W675" s="83">
        <v>22770.628083629996</v>
      </c>
      <c r="X675" s="72">
        <v>16243.048032989398</v>
      </c>
      <c r="Y675" s="213"/>
    </row>
    <row r="676" spans="1:25">
      <c r="A676" s="93">
        <v>25</v>
      </c>
      <c r="B676" s="171" t="s">
        <v>71</v>
      </c>
      <c r="C676" s="72">
        <f t="shared" si="60"/>
        <v>369939.01606259978</v>
      </c>
      <c r="D676" s="72">
        <v>0</v>
      </c>
      <c r="E676" s="72">
        <v>0</v>
      </c>
      <c r="F676" s="72">
        <v>0</v>
      </c>
      <c r="G676" s="72">
        <v>0</v>
      </c>
      <c r="H676" s="72">
        <v>0</v>
      </c>
      <c r="I676" s="72">
        <v>0</v>
      </c>
      <c r="J676" s="82">
        <v>0</v>
      </c>
      <c r="K676" s="72">
        <v>0</v>
      </c>
      <c r="L676" s="72">
        <v>0</v>
      </c>
      <c r="M676" s="72">
        <v>0</v>
      </c>
      <c r="N676" s="72">
        <v>0</v>
      </c>
      <c r="O676" s="72">
        <v>0</v>
      </c>
      <c r="P676" s="72">
        <v>294</v>
      </c>
      <c r="Q676" s="72">
        <v>351853.73412839998</v>
      </c>
      <c r="R676" s="72">
        <v>0</v>
      </c>
      <c r="S676" s="72">
        <v>0</v>
      </c>
      <c r="T676" s="72">
        <v>0</v>
      </c>
      <c r="U676" s="72">
        <v>0</v>
      </c>
      <c r="V676" s="72">
        <v>0</v>
      </c>
      <c r="W676" s="83">
        <v>10555.612023852</v>
      </c>
      <c r="X676" s="72">
        <v>7529.6699103477604</v>
      </c>
      <c r="Y676" s="213"/>
    </row>
    <row r="677" spans="1:25">
      <c r="A677" s="93">
        <v>26</v>
      </c>
      <c r="B677" s="171" t="s">
        <v>74</v>
      </c>
      <c r="C677" s="72">
        <f t="shared" si="60"/>
        <v>511522.33151320001</v>
      </c>
      <c r="D677" s="72">
        <v>0</v>
      </c>
      <c r="E677" s="72">
        <v>0</v>
      </c>
      <c r="F677" s="72">
        <v>0</v>
      </c>
      <c r="G677" s="72">
        <v>0</v>
      </c>
      <c r="H677" s="72">
        <v>0</v>
      </c>
      <c r="I677" s="72">
        <v>0</v>
      </c>
      <c r="J677" s="82">
        <v>0</v>
      </c>
      <c r="K677" s="72">
        <v>0</v>
      </c>
      <c r="L677" s="72">
        <v>0</v>
      </c>
      <c r="M677" s="72">
        <v>0</v>
      </c>
      <c r="N677" s="72">
        <v>0</v>
      </c>
      <c r="O677" s="72">
        <v>0</v>
      </c>
      <c r="P677" s="72">
        <v>344</v>
      </c>
      <c r="Q677" s="72">
        <v>486515.43800000002</v>
      </c>
      <c r="R677" s="72">
        <v>0</v>
      </c>
      <c r="S677" s="72">
        <v>0</v>
      </c>
      <c r="T677" s="72">
        <v>0</v>
      </c>
      <c r="U677" s="72">
        <v>0</v>
      </c>
      <c r="V677" s="72">
        <v>0</v>
      </c>
      <c r="W677" s="83">
        <v>14595.46314</v>
      </c>
      <c r="X677" s="72">
        <v>10411.430373200001</v>
      </c>
      <c r="Y677" s="213"/>
    </row>
    <row r="678" spans="1:25">
      <c r="A678" s="93">
        <v>27</v>
      </c>
      <c r="B678" s="171" t="s">
        <v>475</v>
      </c>
      <c r="C678" s="72">
        <f t="shared" si="60"/>
        <v>884290.33682079997</v>
      </c>
      <c r="D678" s="72">
        <v>0</v>
      </c>
      <c r="E678" s="72">
        <v>0</v>
      </c>
      <c r="F678" s="72">
        <v>0</v>
      </c>
      <c r="G678" s="72">
        <v>56044.442999999999</v>
      </c>
      <c r="H678" s="72">
        <v>0</v>
      </c>
      <c r="I678" s="72">
        <v>0</v>
      </c>
      <c r="J678" s="82">
        <v>0</v>
      </c>
      <c r="K678" s="72">
        <v>0</v>
      </c>
      <c r="L678" s="72">
        <v>167</v>
      </c>
      <c r="M678" s="72">
        <v>441380.66699999996</v>
      </c>
      <c r="N678" s="72">
        <v>0</v>
      </c>
      <c r="O678" s="72">
        <v>0</v>
      </c>
      <c r="P678" s="72">
        <v>289</v>
      </c>
      <c r="Q678" s="72">
        <v>341375.76199999993</v>
      </c>
      <c r="R678" s="72">
        <v>0</v>
      </c>
      <c r="S678" s="72">
        <v>0</v>
      </c>
      <c r="T678" s="72">
        <v>0</v>
      </c>
      <c r="U678" s="72">
        <v>0</v>
      </c>
      <c r="V678" s="72">
        <v>2375.1</v>
      </c>
      <c r="W678" s="83">
        <v>25164.026159999998</v>
      </c>
      <c r="X678" s="72">
        <v>17950.3386608</v>
      </c>
      <c r="Y678" s="213"/>
    </row>
    <row r="679" spans="1:25">
      <c r="A679" s="163" t="s">
        <v>337</v>
      </c>
      <c r="B679" s="156"/>
      <c r="C679" s="71">
        <f>SUM('прил.2 '!C680:C683)</f>
        <v>5145295.9000000004</v>
      </c>
      <c r="D679" s="71">
        <f>SUM('прил.2 '!D680:D683)</f>
        <v>0</v>
      </c>
      <c r="E679" s="71">
        <f>SUM('прил.2 '!E680:E683)</f>
        <v>522157.07999999996</v>
      </c>
      <c r="F679" s="71">
        <f>SUM('прил.2 '!F680:F683)</f>
        <v>0</v>
      </c>
      <c r="G679" s="71">
        <f>SUM('прил.2 '!G680:G683)</f>
        <v>397903.16000000003</v>
      </c>
      <c r="H679" s="71">
        <f>SUM('прил.2 '!H680:H683)</f>
        <v>436563.18</v>
      </c>
      <c r="I679" s="71">
        <f>SUM('прил.2 '!I680:I683)</f>
        <v>1175590.94</v>
      </c>
      <c r="J679" s="86">
        <f>SUM('прил.2 '!J680:J683)</f>
        <v>0</v>
      </c>
      <c r="K679" s="71">
        <f>SUM('прил.2 '!K680:K683)</f>
        <v>0</v>
      </c>
      <c r="L679" s="71">
        <f>SUM('прил.2 '!L680:L683)</f>
        <v>728.81999999999994</v>
      </c>
      <c r="M679" s="71">
        <f>SUM('прил.2 '!M680:M683)</f>
        <v>1448894.16</v>
      </c>
      <c r="N679" s="71">
        <f>SUM('прил.2 '!N680:N683)</f>
        <v>0</v>
      </c>
      <c r="O679" s="71">
        <f>SUM('прил.2 '!O680:O683)</f>
        <v>0</v>
      </c>
      <c r="P679" s="71">
        <f>SUM('прил.2 '!P680:P683)</f>
        <v>728.81999999999994</v>
      </c>
      <c r="Q679" s="71">
        <f>SUM('прил.2 '!Q680:Q683)</f>
        <v>1074280.68</v>
      </c>
      <c r="R679" s="71">
        <f>SUM('прил.2 '!R680:R683)</f>
        <v>0</v>
      </c>
      <c r="S679" s="71">
        <f>SUM('прил.2 '!S680:S683)</f>
        <v>0</v>
      </c>
      <c r="T679" s="71">
        <f>SUM('прил.2 '!T680:T683)</f>
        <v>0</v>
      </c>
      <c r="U679" s="71">
        <f>SUM('прил.2 '!U680:U683)</f>
        <v>0</v>
      </c>
      <c r="V679" s="71">
        <f>SUM('прил.2 '!V680:V683)</f>
        <v>5830.5599999999995</v>
      </c>
      <c r="W679" s="71">
        <f>SUM('прил.2 '!W680:W683)</f>
        <v>84076.14</v>
      </c>
      <c r="X679" s="71">
        <f>SUM('прил.2 '!X680:X683)</f>
        <v>0</v>
      </c>
      <c r="Y679" s="213"/>
    </row>
    <row r="680" spans="1:25">
      <c r="A680" s="93">
        <v>28</v>
      </c>
      <c r="B680" s="69" t="s">
        <v>484</v>
      </c>
      <c r="C680" s="72">
        <f>D680+E680+F680+G680+H680+I680+K680+M680+O680+Q680+S680+U680+V680+W680+X680</f>
        <v>614498</v>
      </c>
      <c r="D680" s="83">
        <v>0</v>
      </c>
      <c r="E680" s="83">
        <v>138555.6</v>
      </c>
      <c r="F680" s="83">
        <v>0</v>
      </c>
      <c r="G680" s="83">
        <v>141686.79999999999</v>
      </c>
      <c r="H680" s="83">
        <v>0</v>
      </c>
      <c r="I680" s="83">
        <v>311945.8</v>
      </c>
      <c r="J680" s="82">
        <v>0</v>
      </c>
      <c r="K680" s="83">
        <v>0</v>
      </c>
      <c r="L680" s="83">
        <v>0</v>
      </c>
      <c r="M680" s="83">
        <v>0</v>
      </c>
      <c r="N680" s="83">
        <v>0</v>
      </c>
      <c r="O680" s="83">
        <v>0</v>
      </c>
      <c r="P680" s="83">
        <v>0</v>
      </c>
      <c r="Q680" s="83">
        <v>0</v>
      </c>
      <c r="R680" s="83">
        <v>0</v>
      </c>
      <c r="S680" s="83">
        <v>0</v>
      </c>
      <c r="T680" s="83">
        <v>0</v>
      </c>
      <c r="U680" s="83">
        <v>0</v>
      </c>
      <c r="V680" s="83">
        <v>0</v>
      </c>
      <c r="W680" s="83">
        <v>22309.8</v>
      </c>
      <c r="X680" s="83">
        <v>0</v>
      </c>
      <c r="Y680" s="213"/>
    </row>
    <row r="681" spans="1:25">
      <c r="A681" s="93">
        <v>29</v>
      </c>
      <c r="B681" s="69" t="s">
        <v>483</v>
      </c>
      <c r="C681" s="72">
        <f>D681+E681+F681+G681+H681+I681+K681+M681+O681+Q681+S681+U681+V681+W681+X681</f>
        <v>557036</v>
      </c>
      <c r="D681" s="83">
        <v>0</v>
      </c>
      <c r="E681" s="83">
        <v>125599.2</v>
      </c>
      <c r="F681" s="83">
        <v>0</v>
      </c>
      <c r="G681" s="83">
        <v>128437.6</v>
      </c>
      <c r="H681" s="83">
        <v>0</v>
      </c>
      <c r="I681" s="83">
        <v>282775.60000000003</v>
      </c>
      <c r="J681" s="82">
        <v>0</v>
      </c>
      <c r="K681" s="83">
        <v>0</v>
      </c>
      <c r="L681" s="83">
        <v>0</v>
      </c>
      <c r="M681" s="83">
        <v>0</v>
      </c>
      <c r="N681" s="83">
        <v>0</v>
      </c>
      <c r="O681" s="83">
        <v>0</v>
      </c>
      <c r="P681" s="83">
        <v>0</v>
      </c>
      <c r="Q681" s="83">
        <v>0</v>
      </c>
      <c r="R681" s="83">
        <v>0</v>
      </c>
      <c r="S681" s="83">
        <v>0</v>
      </c>
      <c r="T681" s="83">
        <v>0</v>
      </c>
      <c r="U681" s="83">
        <v>0</v>
      </c>
      <c r="V681" s="83">
        <v>0</v>
      </c>
      <c r="W681" s="83">
        <v>20223.600000000002</v>
      </c>
      <c r="X681" s="83">
        <v>0</v>
      </c>
      <c r="Y681" s="213"/>
    </row>
    <row r="682" spans="1:25">
      <c r="A682" s="93">
        <v>30</v>
      </c>
      <c r="B682" s="69" t="s">
        <v>485</v>
      </c>
      <c r="C682" s="72">
        <f>D682+E682+F682+G682+H682+I682+K682+M682+O682+Q682+S682+U682+V682+W682+X682</f>
        <v>1983307.6799999997</v>
      </c>
      <c r="D682" s="83">
        <v>0</v>
      </c>
      <c r="E682" s="83">
        <v>133047.35999999999</v>
      </c>
      <c r="F682" s="83">
        <v>0</v>
      </c>
      <c r="G682" s="83">
        <v>0</v>
      </c>
      <c r="H682" s="83">
        <v>225128.15999999997</v>
      </c>
      <c r="I682" s="83">
        <v>299544.48</v>
      </c>
      <c r="J682" s="82">
        <v>0</v>
      </c>
      <c r="K682" s="83">
        <v>0</v>
      </c>
      <c r="L682" s="83">
        <v>375.84</v>
      </c>
      <c r="M682" s="83">
        <v>747169.91999999993</v>
      </c>
      <c r="N682" s="83">
        <v>0</v>
      </c>
      <c r="O682" s="83">
        <v>0</v>
      </c>
      <c r="P682" s="83">
        <v>375.84</v>
      </c>
      <c r="Q682" s="83">
        <v>553988.15999999992</v>
      </c>
      <c r="R682" s="83">
        <v>0</v>
      </c>
      <c r="S682" s="83">
        <v>0</v>
      </c>
      <c r="T682" s="83">
        <v>0</v>
      </c>
      <c r="U682" s="83">
        <v>0</v>
      </c>
      <c r="V682" s="83">
        <v>3006.72</v>
      </c>
      <c r="W682" s="83">
        <v>21422.879999999997</v>
      </c>
      <c r="X682" s="83">
        <v>0</v>
      </c>
      <c r="Y682" s="213"/>
    </row>
    <row r="683" spans="1:25">
      <c r="A683" s="93">
        <v>31</v>
      </c>
      <c r="B683" s="69" t="s">
        <v>486</v>
      </c>
      <c r="C683" s="72">
        <f>D683+E683+F683+G683+H683+I683+K683+M683+O683+Q683+S683+U683+V683+W683+X683</f>
        <v>1990454.2200000002</v>
      </c>
      <c r="D683" s="83">
        <v>0</v>
      </c>
      <c r="E683" s="83">
        <v>124954.92000000001</v>
      </c>
      <c r="F683" s="83">
        <v>0</v>
      </c>
      <c r="G683" s="83">
        <v>127778.76000000001</v>
      </c>
      <c r="H683" s="83">
        <v>211435.02000000002</v>
      </c>
      <c r="I683" s="83">
        <v>281325.06</v>
      </c>
      <c r="J683" s="82">
        <v>0</v>
      </c>
      <c r="K683" s="83">
        <v>0</v>
      </c>
      <c r="L683" s="83">
        <v>352.98</v>
      </c>
      <c r="M683" s="83">
        <v>701724.24</v>
      </c>
      <c r="N683" s="83">
        <v>0</v>
      </c>
      <c r="O683" s="83">
        <v>0</v>
      </c>
      <c r="P683" s="83">
        <v>352.98</v>
      </c>
      <c r="Q683" s="83">
        <v>520292.52</v>
      </c>
      <c r="R683" s="83">
        <v>0</v>
      </c>
      <c r="S683" s="83">
        <v>0</v>
      </c>
      <c r="T683" s="83">
        <v>0</v>
      </c>
      <c r="U683" s="83">
        <v>0</v>
      </c>
      <c r="V683" s="83">
        <v>2823.84</v>
      </c>
      <c r="W683" s="83">
        <v>20119.86</v>
      </c>
      <c r="X683" s="83">
        <v>0</v>
      </c>
      <c r="Y683" s="213"/>
    </row>
    <row r="684" spans="1:25">
      <c r="A684" s="163" t="s">
        <v>338</v>
      </c>
      <c r="B684" s="156"/>
      <c r="C684" s="71">
        <f t="shared" ref="C684:X684" si="61">SUM(C685)</f>
        <v>909736.2</v>
      </c>
      <c r="D684" s="71">
        <f t="shared" si="61"/>
        <v>0</v>
      </c>
      <c r="E684" s="71">
        <f t="shared" si="61"/>
        <v>30000</v>
      </c>
      <c r="F684" s="71">
        <f t="shared" si="61"/>
        <v>0</v>
      </c>
      <c r="G684" s="71">
        <f t="shared" si="61"/>
        <v>45000</v>
      </c>
      <c r="H684" s="71">
        <f t="shared" si="61"/>
        <v>20000</v>
      </c>
      <c r="I684" s="71">
        <f t="shared" si="61"/>
        <v>150000</v>
      </c>
      <c r="J684" s="86">
        <f t="shared" si="61"/>
        <v>0</v>
      </c>
      <c r="K684" s="71">
        <f t="shared" si="61"/>
        <v>0</v>
      </c>
      <c r="L684" s="71">
        <f t="shared" si="61"/>
        <v>275</v>
      </c>
      <c r="M684" s="71">
        <f t="shared" si="61"/>
        <v>418100</v>
      </c>
      <c r="N684" s="71">
        <f t="shared" si="61"/>
        <v>0</v>
      </c>
      <c r="O684" s="71">
        <f t="shared" si="61"/>
        <v>0</v>
      </c>
      <c r="P684" s="71">
        <f t="shared" si="61"/>
        <v>305.39999999999998</v>
      </c>
      <c r="Q684" s="71">
        <f t="shared" si="61"/>
        <v>179100</v>
      </c>
      <c r="R684" s="71">
        <f t="shared" si="61"/>
        <v>0</v>
      </c>
      <c r="S684" s="71">
        <f t="shared" si="61"/>
        <v>35000</v>
      </c>
      <c r="T684" s="71">
        <f t="shared" si="61"/>
        <v>0</v>
      </c>
      <c r="U684" s="71">
        <f t="shared" si="61"/>
        <v>0</v>
      </c>
      <c r="V684" s="71">
        <f t="shared" si="61"/>
        <v>2536.2000000000003</v>
      </c>
      <c r="W684" s="71">
        <f t="shared" si="61"/>
        <v>30000</v>
      </c>
      <c r="X684" s="71">
        <f t="shared" si="61"/>
        <v>0</v>
      </c>
      <c r="Y684" s="213"/>
    </row>
    <row r="685" spans="1:25">
      <c r="A685" s="93">
        <v>32</v>
      </c>
      <c r="B685" s="30" t="s">
        <v>488</v>
      </c>
      <c r="C685" s="72">
        <f>D685+E685+F685+G685+H685+I685+K685+M685+O685+Q685+S685+U685+V685+W685+X685</f>
        <v>909736.2</v>
      </c>
      <c r="D685" s="72">
        <v>0</v>
      </c>
      <c r="E685" s="72">
        <v>30000</v>
      </c>
      <c r="F685" s="72">
        <v>0</v>
      </c>
      <c r="G685" s="106">
        <v>45000</v>
      </c>
      <c r="H685" s="72">
        <v>20000</v>
      </c>
      <c r="I685" s="72">
        <v>150000</v>
      </c>
      <c r="J685" s="82">
        <v>0</v>
      </c>
      <c r="K685" s="72">
        <v>0</v>
      </c>
      <c r="L685" s="72">
        <v>275</v>
      </c>
      <c r="M685" s="72">
        <v>418100</v>
      </c>
      <c r="N685" s="72">
        <v>0</v>
      </c>
      <c r="O685" s="72">
        <v>0</v>
      </c>
      <c r="P685" s="109">
        <v>305.39999999999998</v>
      </c>
      <c r="Q685" s="109">
        <v>179100</v>
      </c>
      <c r="R685" s="72" t="s">
        <v>1002</v>
      </c>
      <c r="S685" s="72">
        <v>35000</v>
      </c>
      <c r="T685" s="72">
        <v>0</v>
      </c>
      <c r="U685" s="72">
        <v>0</v>
      </c>
      <c r="V685" s="72">
        <v>2536.2000000000003</v>
      </c>
      <c r="W685" s="72">
        <v>30000</v>
      </c>
      <c r="X685" s="72">
        <v>0</v>
      </c>
      <c r="Y685" s="213"/>
    </row>
    <row r="686" spans="1:25">
      <c r="A686" s="163" t="s">
        <v>353</v>
      </c>
      <c r="B686" s="156"/>
      <c r="C686" s="71">
        <f>SUM('прил.2 '!C687:C689)</f>
        <v>2882046.9178620004</v>
      </c>
      <c r="D686" s="71">
        <f>SUM('прил.2 '!D687:D689)</f>
        <v>0</v>
      </c>
      <c r="E686" s="71">
        <f>SUM('прил.2 '!E687:E689)</f>
        <v>0</v>
      </c>
      <c r="F686" s="71">
        <f>SUM('прил.2 '!F687:F689)</f>
        <v>0</v>
      </c>
      <c r="G686" s="71">
        <f>SUM('прил.2 '!G687:G689)</f>
        <v>0</v>
      </c>
      <c r="H686" s="71">
        <f>SUM('прил.2 '!H687:H689)</f>
        <v>286590.66479999997</v>
      </c>
      <c r="I686" s="71">
        <f>SUM('прил.2 '!I687:I689)</f>
        <v>181561.24800000002</v>
      </c>
      <c r="J686" s="86">
        <f>SUM('прил.2 '!J687:J689)</f>
        <v>0</v>
      </c>
      <c r="K686" s="71">
        <f>SUM('прил.2 '!K687:K689)</f>
        <v>0</v>
      </c>
      <c r="L686" s="71">
        <f>SUM('прил.2 '!L687:L689)</f>
        <v>401.4</v>
      </c>
      <c r="M686" s="71">
        <f>SUM('прил.2 '!M687:M689)</f>
        <v>1308084.1488000001</v>
      </c>
      <c r="N686" s="71">
        <f>SUM('прил.2 '!N687:N689)</f>
        <v>0</v>
      </c>
      <c r="O686" s="71">
        <f>SUM('прил.2 '!O687:O689)</f>
        <v>0</v>
      </c>
      <c r="P686" s="71">
        <f>SUM('прил.2 '!P687:P689)</f>
        <v>785.09999999999991</v>
      </c>
      <c r="Q686" s="71">
        <f>SUM('прил.2 '!Q687:Q689)</f>
        <v>1011707.3538000002</v>
      </c>
      <c r="R686" s="71">
        <f>SUM('прил.2 '!R687:R689)</f>
        <v>0</v>
      </c>
      <c r="S686" s="71">
        <f>SUM('прил.2 '!S687:S689)</f>
        <v>0</v>
      </c>
      <c r="T686" s="71">
        <f>SUM('прил.2 '!T687:T689)</f>
        <v>0</v>
      </c>
      <c r="U686" s="71">
        <f>SUM('прил.2 '!U687:U689)</f>
        <v>0</v>
      </c>
      <c r="V686" s="71">
        <f>SUM('прил.2 '!V687:V689)</f>
        <v>10465.199999999999</v>
      </c>
      <c r="W686" s="71">
        <f>SUM('прил.2 '!W687:W689)</f>
        <v>83638.302462000007</v>
      </c>
      <c r="X686" s="71">
        <f>SUM('прил.2 '!X687:X689)</f>
        <v>0</v>
      </c>
      <c r="Y686" s="213"/>
    </row>
    <row r="687" spans="1:25">
      <c r="A687" s="93">
        <v>33</v>
      </c>
      <c r="B687" s="30" t="s">
        <v>490</v>
      </c>
      <c r="C687" s="72">
        <f>D687+E687+F687+G687+H687+I687+K687+M687+O687+Q687+S687+U687+V687+W687+X687</f>
        <v>755904.14627400017</v>
      </c>
      <c r="D687" s="83">
        <v>0</v>
      </c>
      <c r="E687" s="83">
        <v>0</v>
      </c>
      <c r="F687" s="83">
        <v>0</v>
      </c>
      <c r="G687" s="83">
        <v>0</v>
      </c>
      <c r="H687" s="83">
        <v>93829.606199999995</v>
      </c>
      <c r="I687" s="83">
        <v>0</v>
      </c>
      <c r="J687" s="136">
        <v>0</v>
      </c>
      <c r="K687" s="83">
        <v>0</v>
      </c>
      <c r="L687" s="83" t="s">
        <v>1003</v>
      </c>
      <c r="M687" s="83">
        <v>636731.40960000013</v>
      </c>
      <c r="N687" s="83">
        <v>0</v>
      </c>
      <c r="O687" s="83">
        <v>0</v>
      </c>
      <c r="P687" s="83">
        <v>0</v>
      </c>
      <c r="Q687" s="83">
        <v>0</v>
      </c>
      <c r="R687" s="72">
        <v>0</v>
      </c>
      <c r="S687" s="72">
        <v>0</v>
      </c>
      <c r="T687" s="72">
        <v>0</v>
      </c>
      <c r="U687" s="72">
        <v>0</v>
      </c>
      <c r="V687" s="72">
        <v>3426.2999999999997</v>
      </c>
      <c r="W687" s="72">
        <v>21916.830474000006</v>
      </c>
      <c r="X687" s="72">
        <v>0</v>
      </c>
      <c r="Y687" s="213"/>
    </row>
    <row r="688" spans="1:25">
      <c r="A688" s="93">
        <v>34</v>
      </c>
      <c r="B688" s="30" t="s">
        <v>491</v>
      </c>
      <c r="C688" s="72">
        <f>D688+E688+F688+G688+H688+I688+K688+M688+O688+Q688+S688+U688+V688+W688+X688</f>
        <v>607309.89332400006</v>
      </c>
      <c r="D688" s="83">
        <v>0</v>
      </c>
      <c r="E688" s="83">
        <v>0</v>
      </c>
      <c r="F688" s="83">
        <v>0</v>
      </c>
      <c r="G688" s="83">
        <v>0</v>
      </c>
      <c r="H688" s="83">
        <v>93829.606199999995</v>
      </c>
      <c r="I688" s="83">
        <v>0</v>
      </c>
      <c r="J688" s="136">
        <v>0</v>
      </c>
      <c r="K688" s="83">
        <v>0</v>
      </c>
      <c r="L688" s="83">
        <v>0</v>
      </c>
      <c r="M688" s="83">
        <v>0</v>
      </c>
      <c r="N688" s="83">
        <v>0</v>
      </c>
      <c r="O688" s="83">
        <v>0</v>
      </c>
      <c r="P688" s="83">
        <v>380.7</v>
      </c>
      <c r="Q688" s="83">
        <v>492465.14460000006</v>
      </c>
      <c r="R688" s="72">
        <v>0</v>
      </c>
      <c r="S688" s="72">
        <v>0</v>
      </c>
      <c r="T688" s="72">
        <v>0</v>
      </c>
      <c r="U688" s="72">
        <v>0</v>
      </c>
      <c r="V688" s="72">
        <v>3426.2999999999997</v>
      </c>
      <c r="W688" s="72">
        <v>17588.842524</v>
      </c>
      <c r="X688" s="72">
        <v>0</v>
      </c>
      <c r="Y688" s="213"/>
    </row>
    <row r="689" spans="1:25">
      <c r="A689" s="93">
        <v>35</v>
      </c>
      <c r="B689" s="30" t="s">
        <v>493</v>
      </c>
      <c r="C689" s="72">
        <f>D689+E689+F689+G689+H689+I689+K689+M689+O689+Q689+S689+U689+V689+W689+X689</f>
        <v>1518832.8782640002</v>
      </c>
      <c r="D689" s="83">
        <v>0</v>
      </c>
      <c r="E689" s="83">
        <v>0</v>
      </c>
      <c r="F689" s="83">
        <v>0</v>
      </c>
      <c r="G689" s="83">
        <v>0</v>
      </c>
      <c r="H689" s="83">
        <v>98931.452399999995</v>
      </c>
      <c r="I689" s="83">
        <v>181561.24800000002</v>
      </c>
      <c r="J689" s="136">
        <v>0</v>
      </c>
      <c r="K689" s="83">
        <v>0</v>
      </c>
      <c r="L689" s="83">
        <v>401.4</v>
      </c>
      <c r="M689" s="83">
        <v>671352.73920000007</v>
      </c>
      <c r="N689" s="83">
        <v>0</v>
      </c>
      <c r="O689" s="83">
        <v>0</v>
      </c>
      <c r="P689" s="83">
        <v>404.4</v>
      </c>
      <c r="Q689" s="83">
        <v>519242.20920000004</v>
      </c>
      <c r="R689" s="72">
        <v>0</v>
      </c>
      <c r="S689" s="72">
        <v>0</v>
      </c>
      <c r="T689" s="72">
        <v>0</v>
      </c>
      <c r="U689" s="72">
        <v>0</v>
      </c>
      <c r="V689" s="72">
        <v>3612.6</v>
      </c>
      <c r="W689" s="72">
        <v>44132.629463999998</v>
      </c>
      <c r="X689" s="72">
        <v>0</v>
      </c>
      <c r="Y689" s="213"/>
    </row>
    <row r="690" spans="1:25">
      <c r="A690" s="163" t="s">
        <v>346</v>
      </c>
      <c r="B690" s="156"/>
      <c r="C690" s="71">
        <f>SUM(C691:C766)</f>
        <v>60933057</v>
      </c>
      <c r="D690" s="71">
        <f t="shared" ref="D690:X690" si="62">SUM(D691:D766)</f>
        <v>812400</v>
      </c>
      <c r="E690" s="71">
        <f t="shared" si="62"/>
        <v>2845300</v>
      </c>
      <c r="F690" s="71">
        <f t="shared" si="62"/>
        <v>0</v>
      </c>
      <c r="G690" s="71">
        <f t="shared" si="62"/>
        <v>1498800</v>
      </c>
      <c r="H690" s="71">
        <f t="shared" si="62"/>
        <v>9953075</v>
      </c>
      <c r="I690" s="71">
        <f t="shared" si="62"/>
        <v>5379108</v>
      </c>
      <c r="J690" s="86">
        <f t="shared" si="62"/>
        <v>9</v>
      </c>
      <c r="K690" s="71">
        <f t="shared" si="62"/>
        <v>14400000</v>
      </c>
      <c r="L690" s="71">
        <f t="shared" si="62"/>
        <v>9374</v>
      </c>
      <c r="M690" s="71">
        <f t="shared" si="62"/>
        <v>12884933</v>
      </c>
      <c r="N690" s="71">
        <f t="shared" si="62"/>
        <v>983</v>
      </c>
      <c r="O690" s="71">
        <f t="shared" si="62"/>
        <v>825135</v>
      </c>
      <c r="P690" s="71">
        <f t="shared" si="62"/>
        <v>10350</v>
      </c>
      <c r="Q690" s="71">
        <f t="shared" si="62"/>
        <v>7854774</v>
      </c>
      <c r="R690" s="71">
        <f t="shared" si="62"/>
        <v>2325</v>
      </c>
      <c r="S690" s="71">
        <f t="shared" si="62"/>
        <v>806447</v>
      </c>
      <c r="T690" s="71">
        <f t="shared" si="62"/>
        <v>1150</v>
      </c>
      <c r="U690" s="71">
        <f t="shared" si="62"/>
        <v>662840</v>
      </c>
      <c r="V690" s="71">
        <f t="shared" si="62"/>
        <v>34546</v>
      </c>
      <c r="W690" s="71">
        <f t="shared" si="62"/>
        <v>1711434</v>
      </c>
      <c r="X690" s="71">
        <f t="shared" si="62"/>
        <v>1264265</v>
      </c>
      <c r="Y690" s="213"/>
    </row>
    <row r="691" spans="1:25">
      <c r="A691" s="93">
        <v>36</v>
      </c>
      <c r="B691" s="171" t="s">
        <v>512</v>
      </c>
      <c r="C691" s="72">
        <f t="shared" ref="C691:C722" si="63">D691+E691+F691+G691+H691+I691+K691+M691+O691+Q691+S691+U691+V691+W691+X691</f>
        <v>15098846</v>
      </c>
      <c r="D691" s="72">
        <v>0</v>
      </c>
      <c r="E691" s="72">
        <v>0</v>
      </c>
      <c r="F691" s="72">
        <v>0</v>
      </c>
      <c r="G691" s="72">
        <v>0</v>
      </c>
      <c r="H691" s="72">
        <v>0</v>
      </c>
      <c r="I691" s="72">
        <v>0</v>
      </c>
      <c r="J691" s="82">
        <v>9</v>
      </c>
      <c r="K691" s="72">
        <v>14400000</v>
      </c>
      <c r="L691" s="72">
        <v>0</v>
      </c>
      <c r="M691" s="72">
        <v>0</v>
      </c>
      <c r="N691" s="72">
        <v>0</v>
      </c>
      <c r="O691" s="72">
        <v>0</v>
      </c>
      <c r="P691" s="72">
        <v>0</v>
      </c>
      <c r="Q691" s="72">
        <v>0</v>
      </c>
      <c r="R691" s="72">
        <v>0</v>
      </c>
      <c r="S691" s="72">
        <v>0</v>
      </c>
      <c r="T691" s="72">
        <v>0</v>
      </c>
      <c r="U691" s="72">
        <v>0</v>
      </c>
      <c r="V691" s="72">
        <v>0</v>
      </c>
      <c r="W691" s="72">
        <v>382500</v>
      </c>
      <c r="X691" s="72">
        <v>316346</v>
      </c>
      <c r="Y691" s="213"/>
    </row>
    <row r="692" spans="1:25">
      <c r="A692" s="93">
        <v>37</v>
      </c>
      <c r="B692" s="171" t="s">
        <v>503</v>
      </c>
      <c r="C692" s="72">
        <f t="shared" si="63"/>
        <v>100650</v>
      </c>
      <c r="D692" s="72">
        <v>0</v>
      </c>
      <c r="E692" s="72">
        <v>0</v>
      </c>
      <c r="F692" s="72">
        <v>0</v>
      </c>
      <c r="G692" s="72">
        <v>0</v>
      </c>
      <c r="H692" s="72">
        <v>95800</v>
      </c>
      <c r="I692" s="72">
        <v>0</v>
      </c>
      <c r="J692" s="82">
        <v>0</v>
      </c>
      <c r="K692" s="72">
        <v>0</v>
      </c>
      <c r="L692" s="72">
        <v>0</v>
      </c>
      <c r="M692" s="72">
        <v>0</v>
      </c>
      <c r="N692" s="72">
        <v>0</v>
      </c>
      <c r="O692" s="72">
        <v>0</v>
      </c>
      <c r="P692" s="72">
        <v>0</v>
      </c>
      <c r="Q692" s="72">
        <v>0</v>
      </c>
      <c r="R692" s="72">
        <v>0</v>
      </c>
      <c r="S692" s="72">
        <v>0</v>
      </c>
      <c r="T692" s="72">
        <v>0</v>
      </c>
      <c r="U692" s="72">
        <v>0</v>
      </c>
      <c r="V692" s="72">
        <v>0</v>
      </c>
      <c r="W692" s="72">
        <v>2800</v>
      </c>
      <c r="X692" s="72">
        <v>2050</v>
      </c>
      <c r="Y692" s="213"/>
    </row>
    <row r="693" spans="1:25">
      <c r="A693" s="93">
        <v>38</v>
      </c>
      <c r="B693" s="171" t="s">
        <v>504</v>
      </c>
      <c r="C693" s="72">
        <f t="shared" si="63"/>
        <v>100650</v>
      </c>
      <c r="D693" s="72">
        <v>0</v>
      </c>
      <c r="E693" s="72">
        <v>0</v>
      </c>
      <c r="F693" s="72">
        <v>0</v>
      </c>
      <c r="G693" s="72">
        <v>0</v>
      </c>
      <c r="H693" s="72">
        <v>95800</v>
      </c>
      <c r="I693" s="72">
        <v>0</v>
      </c>
      <c r="J693" s="82">
        <v>0</v>
      </c>
      <c r="K693" s="72">
        <v>0</v>
      </c>
      <c r="L693" s="72">
        <v>0</v>
      </c>
      <c r="M693" s="72">
        <v>0</v>
      </c>
      <c r="N693" s="72">
        <v>0</v>
      </c>
      <c r="O693" s="72">
        <v>0</v>
      </c>
      <c r="P693" s="72">
        <v>0</v>
      </c>
      <c r="Q693" s="72">
        <v>0</v>
      </c>
      <c r="R693" s="72">
        <v>0</v>
      </c>
      <c r="S693" s="72">
        <v>0</v>
      </c>
      <c r="T693" s="72">
        <v>0</v>
      </c>
      <c r="U693" s="72">
        <v>0</v>
      </c>
      <c r="V693" s="72">
        <v>0</v>
      </c>
      <c r="W693" s="72">
        <v>2800</v>
      </c>
      <c r="X693" s="72">
        <v>2050</v>
      </c>
      <c r="Y693" s="213"/>
    </row>
    <row r="694" spans="1:25">
      <c r="A694" s="93">
        <v>39</v>
      </c>
      <c r="B694" s="171" t="s">
        <v>615</v>
      </c>
      <c r="C694" s="72">
        <f t="shared" si="63"/>
        <v>428500</v>
      </c>
      <c r="D694" s="72">
        <v>0</v>
      </c>
      <c r="E694" s="72">
        <v>0</v>
      </c>
      <c r="F694" s="72">
        <v>0</v>
      </c>
      <c r="G694" s="72">
        <v>0</v>
      </c>
      <c r="H694" s="72">
        <v>407600</v>
      </c>
      <c r="I694" s="72">
        <v>0</v>
      </c>
      <c r="J694" s="82">
        <v>0</v>
      </c>
      <c r="K694" s="72">
        <v>0</v>
      </c>
      <c r="L694" s="72">
        <v>0</v>
      </c>
      <c r="M694" s="72">
        <v>0</v>
      </c>
      <c r="N694" s="72">
        <v>0</v>
      </c>
      <c r="O694" s="72">
        <v>0</v>
      </c>
      <c r="P694" s="72">
        <v>0</v>
      </c>
      <c r="Q694" s="72">
        <v>0</v>
      </c>
      <c r="R694" s="72">
        <v>0</v>
      </c>
      <c r="S694" s="72">
        <v>0</v>
      </c>
      <c r="T694" s="72">
        <v>0</v>
      </c>
      <c r="U694" s="72">
        <v>0</v>
      </c>
      <c r="V694" s="72">
        <v>0</v>
      </c>
      <c r="W694" s="72">
        <v>12200</v>
      </c>
      <c r="X694" s="72">
        <v>8700</v>
      </c>
      <c r="Y694" s="213"/>
    </row>
    <row r="695" spans="1:25">
      <c r="A695" s="93">
        <v>40</v>
      </c>
      <c r="B695" s="171" t="s">
        <v>616</v>
      </c>
      <c r="C695" s="72">
        <f t="shared" si="63"/>
        <v>256800</v>
      </c>
      <c r="D695" s="72">
        <v>0</v>
      </c>
      <c r="E695" s="72">
        <v>0</v>
      </c>
      <c r="F695" s="72">
        <v>0</v>
      </c>
      <c r="G695" s="72">
        <v>0</v>
      </c>
      <c r="H695" s="72">
        <v>244300</v>
      </c>
      <c r="I695" s="72">
        <v>0</v>
      </c>
      <c r="J695" s="82">
        <v>0</v>
      </c>
      <c r="K695" s="72">
        <v>0</v>
      </c>
      <c r="L695" s="72">
        <v>0</v>
      </c>
      <c r="M695" s="72">
        <v>0</v>
      </c>
      <c r="N695" s="72">
        <v>0</v>
      </c>
      <c r="O695" s="72">
        <v>0</v>
      </c>
      <c r="P695" s="72">
        <v>0</v>
      </c>
      <c r="Q695" s="72">
        <v>0</v>
      </c>
      <c r="R695" s="72">
        <v>0</v>
      </c>
      <c r="S695" s="72">
        <v>0</v>
      </c>
      <c r="T695" s="72">
        <v>0</v>
      </c>
      <c r="U695" s="72">
        <v>0</v>
      </c>
      <c r="V695" s="72">
        <v>0</v>
      </c>
      <c r="W695" s="72">
        <v>7300</v>
      </c>
      <c r="X695" s="72">
        <v>5200</v>
      </c>
      <c r="Y695" s="213"/>
    </row>
    <row r="696" spans="1:25">
      <c r="A696" s="93">
        <v>41</v>
      </c>
      <c r="B696" s="171" t="s">
        <v>617</v>
      </c>
      <c r="C696" s="72">
        <f t="shared" si="63"/>
        <v>778613</v>
      </c>
      <c r="D696" s="72">
        <v>0</v>
      </c>
      <c r="E696" s="72">
        <v>0</v>
      </c>
      <c r="F696" s="72">
        <v>0</v>
      </c>
      <c r="G696" s="72">
        <v>0</v>
      </c>
      <c r="H696" s="72">
        <v>250400</v>
      </c>
      <c r="I696" s="72">
        <v>490150</v>
      </c>
      <c r="J696" s="82">
        <v>0</v>
      </c>
      <c r="K696" s="72">
        <v>0</v>
      </c>
      <c r="L696" s="72">
        <v>0</v>
      </c>
      <c r="M696" s="72">
        <v>0</v>
      </c>
      <c r="N696" s="72">
        <v>0</v>
      </c>
      <c r="O696" s="72">
        <v>0</v>
      </c>
      <c r="P696" s="72">
        <v>0</v>
      </c>
      <c r="Q696" s="72">
        <v>0</v>
      </c>
      <c r="R696" s="72">
        <v>0</v>
      </c>
      <c r="S696" s="72">
        <v>0</v>
      </c>
      <c r="T696" s="72">
        <v>0</v>
      </c>
      <c r="U696" s="72">
        <v>0</v>
      </c>
      <c r="V696" s="72">
        <v>0</v>
      </c>
      <c r="W696" s="72">
        <v>22216</v>
      </c>
      <c r="X696" s="72">
        <v>15847</v>
      </c>
      <c r="Y696" s="213"/>
    </row>
    <row r="697" spans="1:25">
      <c r="A697" s="93">
        <v>42</v>
      </c>
      <c r="B697" s="171" t="s">
        <v>497</v>
      </c>
      <c r="C697" s="72">
        <f t="shared" si="63"/>
        <v>318284</v>
      </c>
      <c r="D697" s="72">
        <v>0</v>
      </c>
      <c r="E697" s="72">
        <v>0</v>
      </c>
      <c r="F697" s="72">
        <v>0</v>
      </c>
      <c r="G697" s="72">
        <v>0</v>
      </c>
      <c r="H697" s="72">
        <v>302800</v>
      </c>
      <c r="I697" s="72">
        <v>0</v>
      </c>
      <c r="J697" s="82">
        <v>0</v>
      </c>
      <c r="K697" s="72">
        <v>0</v>
      </c>
      <c r="L697" s="72">
        <v>0</v>
      </c>
      <c r="M697" s="72">
        <v>0</v>
      </c>
      <c r="N697" s="72">
        <v>0</v>
      </c>
      <c r="O697" s="72">
        <v>0</v>
      </c>
      <c r="P697" s="72">
        <v>0</v>
      </c>
      <c r="Q697" s="72">
        <v>0</v>
      </c>
      <c r="R697" s="72">
        <v>0</v>
      </c>
      <c r="S697" s="72">
        <v>0</v>
      </c>
      <c r="T697" s="72">
        <v>0</v>
      </c>
      <c r="U697" s="72">
        <v>0</v>
      </c>
      <c r="V697" s="72">
        <v>0</v>
      </c>
      <c r="W697" s="72">
        <v>9084</v>
      </c>
      <c r="X697" s="72">
        <v>6400</v>
      </c>
      <c r="Y697" s="213"/>
    </row>
    <row r="698" spans="1:25">
      <c r="A698" s="93">
        <v>43</v>
      </c>
      <c r="B698" s="171" t="s">
        <v>498</v>
      </c>
      <c r="C698" s="72">
        <f t="shared" si="63"/>
        <v>223200</v>
      </c>
      <c r="D698" s="72">
        <v>0</v>
      </c>
      <c r="E698" s="72">
        <v>0</v>
      </c>
      <c r="F698" s="72">
        <v>0</v>
      </c>
      <c r="G698" s="72">
        <v>0</v>
      </c>
      <c r="H698" s="72">
        <v>212400</v>
      </c>
      <c r="I698" s="72">
        <v>0</v>
      </c>
      <c r="J698" s="82">
        <v>0</v>
      </c>
      <c r="K698" s="72">
        <v>0</v>
      </c>
      <c r="L698" s="72">
        <v>0</v>
      </c>
      <c r="M698" s="72">
        <v>0</v>
      </c>
      <c r="N698" s="72">
        <v>0</v>
      </c>
      <c r="O698" s="72">
        <v>0</v>
      </c>
      <c r="P698" s="72">
        <v>0</v>
      </c>
      <c r="Q698" s="72">
        <v>0</v>
      </c>
      <c r="R698" s="72">
        <v>0</v>
      </c>
      <c r="S698" s="72">
        <v>0</v>
      </c>
      <c r="T698" s="72">
        <v>0</v>
      </c>
      <c r="U698" s="72">
        <v>0</v>
      </c>
      <c r="V698" s="72">
        <v>0</v>
      </c>
      <c r="W698" s="72">
        <v>6300</v>
      </c>
      <c r="X698" s="72">
        <v>4500</v>
      </c>
      <c r="Y698" s="213"/>
    </row>
    <row r="699" spans="1:25">
      <c r="A699" s="93">
        <v>44</v>
      </c>
      <c r="B699" s="171" t="s">
        <v>499</v>
      </c>
      <c r="C699" s="72">
        <f t="shared" si="63"/>
        <v>221800</v>
      </c>
      <c r="D699" s="72">
        <v>0</v>
      </c>
      <c r="E699" s="72">
        <v>0</v>
      </c>
      <c r="F699" s="72">
        <v>0</v>
      </c>
      <c r="G699" s="72">
        <v>0</v>
      </c>
      <c r="H699" s="72">
        <v>211000</v>
      </c>
      <c r="I699" s="72">
        <v>0</v>
      </c>
      <c r="J699" s="82">
        <v>0</v>
      </c>
      <c r="K699" s="72">
        <v>0</v>
      </c>
      <c r="L699" s="72">
        <v>0</v>
      </c>
      <c r="M699" s="72">
        <v>0</v>
      </c>
      <c r="N699" s="72">
        <v>0</v>
      </c>
      <c r="O699" s="72">
        <v>0</v>
      </c>
      <c r="P699" s="72">
        <v>0</v>
      </c>
      <c r="Q699" s="72">
        <v>0</v>
      </c>
      <c r="R699" s="72">
        <v>0</v>
      </c>
      <c r="S699" s="72">
        <v>0</v>
      </c>
      <c r="T699" s="72">
        <v>0</v>
      </c>
      <c r="U699" s="72">
        <v>0</v>
      </c>
      <c r="V699" s="72">
        <v>0</v>
      </c>
      <c r="W699" s="72">
        <v>6300</v>
      </c>
      <c r="X699" s="72">
        <v>4500</v>
      </c>
      <c r="Y699" s="213"/>
    </row>
    <row r="700" spans="1:25">
      <c r="A700" s="93">
        <v>45</v>
      </c>
      <c r="B700" s="171" t="s">
        <v>500</v>
      </c>
      <c r="C700" s="72">
        <f t="shared" si="63"/>
        <v>221800</v>
      </c>
      <c r="D700" s="72">
        <v>0</v>
      </c>
      <c r="E700" s="72">
        <v>0</v>
      </c>
      <c r="F700" s="72">
        <v>0</v>
      </c>
      <c r="G700" s="72">
        <v>0</v>
      </c>
      <c r="H700" s="72">
        <v>211000</v>
      </c>
      <c r="I700" s="72">
        <v>0</v>
      </c>
      <c r="J700" s="82">
        <v>0</v>
      </c>
      <c r="K700" s="72">
        <v>0</v>
      </c>
      <c r="L700" s="72">
        <v>0</v>
      </c>
      <c r="M700" s="72">
        <v>0</v>
      </c>
      <c r="N700" s="72">
        <v>0</v>
      </c>
      <c r="O700" s="72">
        <v>0</v>
      </c>
      <c r="P700" s="72">
        <v>0</v>
      </c>
      <c r="Q700" s="72">
        <v>0</v>
      </c>
      <c r="R700" s="72">
        <v>0</v>
      </c>
      <c r="S700" s="72">
        <v>0</v>
      </c>
      <c r="T700" s="72">
        <v>0</v>
      </c>
      <c r="U700" s="72">
        <v>0</v>
      </c>
      <c r="V700" s="72">
        <v>0</v>
      </c>
      <c r="W700" s="72">
        <v>6300</v>
      </c>
      <c r="X700" s="72">
        <v>4500</v>
      </c>
      <c r="Y700" s="213"/>
    </row>
    <row r="701" spans="1:25">
      <c r="A701" s="93">
        <v>46</v>
      </c>
      <c r="B701" s="171" t="s">
        <v>501</v>
      </c>
      <c r="C701" s="72">
        <f t="shared" si="63"/>
        <v>132300</v>
      </c>
      <c r="D701" s="72">
        <v>0</v>
      </c>
      <c r="E701" s="72">
        <v>0</v>
      </c>
      <c r="F701" s="72">
        <v>0</v>
      </c>
      <c r="G701" s="72">
        <v>0</v>
      </c>
      <c r="H701" s="72">
        <v>126000</v>
      </c>
      <c r="I701" s="72">
        <v>0</v>
      </c>
      <c r="J701" s="82">
        <v>0</v>
      </c>
      <c r="K701" s="72">
        <v>0</v>
      </c>
      <c r="L701" s="72">
        <v>0</v>
      </c>
      <c r="M701" s="72">
        <v>0</v>
      </c>
      <c r="N701" s="72">
        <v>0</v>
      </c>
      <c r="O701" s="72">
        <v>0</v>
      </c>
      <c r="P701" s="72">
        <v>0</v>
      </c>
      <c r="Q701" s="72">
        <v>0</v>
      </c>
      <c r="R701" s="72">
        <v>0</v>
      </c>
      <c r="S701" s="72">
        <v>0</v>
      </c>
      <c r="T701" s="72">
        <v>0</v>
      </c>
      <c r="U701" s="72">
        <v>0</v>
      </c>
      <c r="V701" s="72">
        <v>0</v>
      </c>
      <c r="W701" s="72">
        <v>3700</v>
      </c>
      <c r="X701" s="72">
        <v>2600</v>
      </c>
      <c r="Y701" s="213"/>
    </row>
    <row r="702" spans="1:25">
      <c r="A702" s="93">
        <v>47</v>
      </c>
      <c r="B702" s="171" t="s">
        <v>502</v>
      </c>
      <c r="C702" s="72">
        <f t="shared" si="63"/>
        <v>241800</v>
      </c>
      <c r="D702" s="72">
        <v>0</v>
      </c>
      <c r="E702" s="72">
        <v>0</v>
      </c>
      <c r="F702" s="72">
        <v>0</v>
      </c>
      <c r="G702" s="72">
        <v>0</v>
      </c>
      <c r="H702" s="72">
        <v>230000</v>
      </c>
      <c r="I702" s="72">
        <v>0</v>
      </c>
      <c r="J702" s="82">
        <v>0</v>
      </c>
      <c r="K702" s="72">
        <v>0</v>
      </c>
      <c r="L702" s="72">
        <v>0</v>
      </c>
      <c r="M702" s="72">
        <v>0</v>
      </c>
      <c r="N702" s="72">
        <v>0</v>
      </c>
      <c r="O702" s="72">
        <v>0</v>
      </c>
      <c r="P702" s="72">
        <v>0</v>
      </c>
      <c r="Q702" s="72">
        <v>0</v>
      </c>
      <c r="R702" s="72">
        <v>0</v>
      </c>
      <c r="S702" s="72">
        <v>0</v>
      </c>
      <c r="T702" s="72">
        <v>0</v>
      </c>
      <c r="U702" s="72">
        <v>0</v>
      </c>
      <c r="V702" s="72">
        <v>0</v>
      </c>
      <c r="W702" s="72">
        <v>6900</v>
      </c>
      <c r="X702" s="72">
        <v>4900</v>
      </c>
      <c r="Y702" s="213"/>
    </row>
    <row r="703" spans="1:25">
      <c r="A703" s="93">
        <v>48</v>
      </c>
      <c r="B703" s="30" t="s">
        <v>579</v>
      </c>
      <c r="C703" s="72">
        <f t="shared" si="63"/>
        <v>441686</v>
      </c>
      <c r="D703" s="72">
        <v>0</v>
      </c>
      <c r="E703" s="72">
        <v>0</v>
      </c>
      <c r="F703" s="72">
        <v>0</v>
      </c>
      <c r="G703" s="72">
        <v>0</v>
      </c>
      <c r="H703" s="72">
        <v>50000</v>
      </c>
      <c r="I703" s="72">
        <v>0</v>
      </c>
      <c r="J703" s="82">
        <v>0</v>
      </c>
      <c r="K703" s="72">
        <v>0</v>
      </c>
      <c r="L703" s="72">
        <v>160</v>
      </c>
      <c r="M703" s="72">
        <v>203600</v>
      </c>
      <c r="N703" s="72">
        <v>0</v>
      </c>
      <c r="O703" s="72">
        <v>0</v>
      </c>
      <c r="P703" s="72">
        <v>201</v>
      </c>
      <c r="Q703" s="72">
        <v>157400</v>
      </c>
      <c r="R703" s="72">
        <v>32</v>
      </c>
      <c r="S703" s="72">
        <v>8080</v>
      </c>
      <c r="T703" s="72">
        <v>0</v>
      </c>
      <c r="U703" s="72">
        <v>0</v>
      </c>
      <c r="V703" s="72">
        <v>1206</v>
      </c>
      <c r="W703" s="72">
        <v>12500</v>
      </c>
      <c r="X703" s="72">
        <v>8900</v>
      </c>
      <c r="Y703" s="213"/>
    </row>
    <row r="704" spans="1:25">
      <c r="A704" s="93">
        <v>49</v>
      </c>
      <c r="B704" s="171" t="s">
        <v>620</v>
      </c>
      <c r="C704" s="72">
        <f t="shared" si="63"/>
        <v>3369254</v>
      </c>
      <c r="D704" s="72">
        <v>0</v>
      </c>
      <c r="E704" s="72">
        <v>0</v>
      </c>
      <c r="F704" s="72">
        <v>0</v>
      </c>
      <c r="G704" s="72">
        <v>0</v>
      </c>
      <c r="H704" s="72">
        <v>821530</v>
      </c>
      <c r="I704" s="72">
        <v>1557951</v>
      </c>
      <c r="J704" s="82">
        <v>0</v>
      </c>
      <c r="K704" s="72">
        <v>0</v>
      </c>
      <c r="L704" s="72">
        <v>0</v>
      </c>
      <c r="M704" s="72">
        <v>0</v>
      </c>
      <c r="N704" s="72">
        <v>983</v>
      </c>
      <c r="O704" s="72">
        <v>825135</v>
      </c>
      <c r="P704" s="72">
        <v>0</v>
      </c>
      <c r="Q704" s="72">
        <v>0</v>
      </c>
      <c r="R704" s="72">
        <v>0</v>
      </c>
      <c r="S704" s="72">
        <v>0</v>
      </c>
      <c r="T704" s="72">
        <v>0</v>
      </c>
      <c r="U704" s="72">
        <v>0</v>
      </c>
      <c r="V704" s="72">
        <v>0</v>
      </c>
      <c r="W704" s="72">
        <v>96138</v>
      </c>
      <c r="X704" s="72">
        <v>68500</v>
      </c>
      <c r="Y704" s="213"/>
    </row>
    <row r="705" spans="1:25">
      <c r="A705" s="93">
        <v>50</v>
      </c>
      <c r="B705" s="171" t="s">
        <v>581</v>
      </c>
      <c r="C705" s="72">
        <f t="shared" si="63"/>
        <v>89900</v>
      </c>
      <c r="D705" s="72">
        <v>0</v>
      </c>
      <c r="E705" s="72">
        <v>0</v>
      </c>
      <c r="F705" s="72">
        <v>0</v>
      </c>
      <c r="G705" s="72">
        <v>0</v>
      </c>
      <c r="H705" s="72">
        <v>85600</v>
      </c>
      <c r="I705" s="72">
        <v>0</v>
      </c>
      <c r="J705" s="82">
        <v>0</v>
      </c>
      <c r="K705" s="72">
        <v>0</v>
      </c>
      <c r="L705" s="72">
        <v>0</v>
      </c>
      <c r="M705" s="72">
        <v>0</v>
      </c>
      <c r="N705" s="72">
        <v>0</v>
      </c>
      <c r="O705" s="72">
        <v>0</v>
      </c>
      <c r="P705" s="72">
        <v>0</v>
      </c>
      <c r="Q705" s="72">
        <v>0</v>
      </c>
      <c r="R705" s="72">
        <v>0</v>
      </c>
      <c r="S705" s="72">
        <v>0</v>
      </c>
      <c r="T705" s="72">
        <v>0</v>
      </c>
      <c r="U705" s="72">
        <v>0</v>
      </c>
      <c r="V705" s="72">
        <v>0</v>
      </c>
      <c r="W705" s="72">
        <v>2500</v>
      </c>
      <c r="X705" s="72">
        <v>1800</v>
      </c>
      <c r="Y705" s="213"/>
    </row>
    <row r="706" spans="1:25">
      <c r="A706" s="93">
        <v>51</v>
      </c>
      <c r="B706" s="171" t="s">
        <v>580</v>
      </c>
      <c r="C706" s="72">
        <f t="shared" si="63"/>
        <v>389052</v>
      </c>
      <c r="D706" s="72">
        <v>0</v>
      </c>
      <c r="E706" s="72">
        <v>0</v>
      </c>
      <c r="F706" s="72">
        <v>0</v>
      </c>
      <c r="G706" s="72">
        <v>0</v>
      </c>
      <c r="H706" s="72">
        <v>0</v>
      </c>
      <c r="I706" s="72">
        <v>0</v>
      </c>
      <c r="J706" s="82">
        <v>0</v>
      </c>
      <c r="K706" s="72">
        <v>0</v>
      </c>
      <c r="L706" s="72">
        <v>160</v>
      </c>
      <c r="M706" s="72">
        <v>203600</v>
      </c>
      <c r="N706" s="72">
        <v>0</v>
      </c>
      <c r="O706" s="72">
        <v>0</v>
      </c>
      <c r="P706" s="72">
        <v>201</v>
      </c>
      <c r="Q706" s="72">
        <v>157400</v>
      </c>
      <c r="R706" s="72">
        <v>36</v>
      </c>
      <c r="S706" s="72">
        <v>8080</v>
      </c>
      <c r="T706" s="72">
        <v>0</v>
      </c>
      <c r="U706" s="72">
        <v>0</v>
      </c>
      <c r="V706" s="72">
        <v>0</v>
      </c>
      <c r="W706" s="72">
        <v>11072</v>
      </c>
      <c r="X706" s="72">
        <v>8900</v>
      </c>
      <c r="Y706" s="213"/>
    </row>
    <row r="707" spans="1:25">
      <c r="A707" s="93">
        <v>52</v>
      </c>
      <c r="B707" s="171" t="s">
        <v>582</v>
      </c>
      <c r="C707" s="72">
        <f t="shared" si="63"/>
        <v>167000</v>
      </c>
      <c r="D707" s="72">
        <v>0</v>
      </c>
      <c r="E707" s="72">
        <v>94100</v>
      </c>
      <c r="F707" s="72">
        <v>0</v>
      </c>
      <c r="G707" s="72">
        <v>0</v>
      </c>
      <c r="H707" s="72">
        <v>64800</v>
      </c>
      <c r="I707" s="72">
        <v>0</v>
      </c>
      <c r="J707" s="82">
        <v>0</v>
      </c>
      <c r="K707" s="72">
        <v>0</v>
      </c>
      <c r="L707" s="72">
        <v>0</v>
      </c>
      <c r="M707" s="72">
        <v>0</v>
      </c>
      <c r="N707" s="72">
        <v>0</v>
      </c>
      <c r="O707" s="72">
        <v>0</v>
      </c>
      <c r="P707" s="72">
        <v>0</v>
      </c>
      <c r="Q707" s="72">
        <v>0</v>
      </c>
      <c r="R707" s="72">
        <v>0</v>
      </c>
      <c r="S707" s="72">
        <v>0</v>
      </c>
      <c r="T707" s="72">
        <v>0</v>
      </c>
      <c r="U707" s="72">
        <v>0</v>
      </c>
      <c r="V707" s="72">
        <v>0</v>
      </c>
      <c r="W707" s="72">
        <v>4700</v>
      </c>
      <c r="X707" s="72">
        <v>3400</v>
      </c>
      <c r="Y707" s="213"/>
    </row>
    <row r="708" spans="1:25">
      <c r="A708" s="93">
        <v>53</v>
      </c>
      <c r="B708" s="171" t="s">
        <v>618</v>
      </c>
      <c r="C708" s="72">
        <f t="shared" si="63"/>
        <v>765500</v>
      </c>
      <c r="D708" s="72">
        <v>0</v>
      </c>
      <c r="E708" s="72">
        <v>0</v>
      </c>
      <c r="F708" s="72">
        <v>0</v>
      </c>
      <c r="G708" s="72">
        <v>0</v>
      </c>
      <c r="H708" s="72">
        <v>0</v>
      </c>
      <c r="I708" s="72">
        <v>0</v>
      </c>
      <c r="J708" s="82">
        <v>0</v>
      </c>
      <c r="K708" s="72">
        <v>0</v>
      </c>
      <c r="L708" s="72">
        <v>0</v>
      </c>
      <c r="M708" s="72">
        <v>0</v>
      </c>
      <c r="N708" s="72">
        <v>0</v>
      </c>
      <c r="O708" s="72">
        <v>0</v>
      </c>
      <c r="P708" s="72">
        <v>750</v>
      </c>
      <c r="Q708" s="72">
        <v>588600</v>
      </c>
      <c r="R708" s="72">
        <v>182</v>
      </c>
      <c r="S708" s="72">
        <v>75100</v>
      </c>
      <c r="T708" s="72">
        <v>60</v>
      </c>
      <c r="U708" s="72">
        <v>60000</v>
      </c>
      <c r="V708" s="72">
        <v>4500</v>
      </c>
      <c r="W708" s="72">
        <v>21800</v>
      </c>
      <c r="X708" s="72">
        <v>15500</v>
      </c>
      <c r="Y708" s="213"/>
    </row>
    <row r="709" spans="1:25">
      <c r="A709" s="93">
        <v>54</v>
      </c>
      <c r="B709" s="171" t="s">
        <v>619</v>
      </c>
      <c r="C709" s="72">
        <f t="shared" si="63"/>
        <v>752300</v>
      </c>
      <c r="D709" s="72">
        <v>0</v>
      </c>
      <c r="E709" s="72">
        <v>0</v>
      </c>
      <c r="F709" s="72">
        <v>0</v>
      </c>
      <c r="G709" s="72">
        <v>0</v>
      </c>
      <c r="H709" s="72">
        <v>0</v>
      </c>
      <c r="I709" s="72">
        <v>0</v>
      </c>
      <c r="J709" s="82">
        <v>0</v>
      </c>
      <c r="K709" s="72">
        <v>0</v>
      </c>
      <c r="L709" s="72">
        <v>0</v>
      </c>
      <c r="M709" s="72">
        <v>0</v>
      </c>
      <c r="N709" s="72">
        <v>0</v>
      </c>
      <c r="O709" s="72">
        <v>0</v>
      </c>
      <c r="P709" s="72">
        <v>745</v>
      </c>
      <c r="Q709" s="72">
        <v>583900</v>
      </c>
      <c r="R709" s="72">
        <v>183</v>
      </c>
      <c r="S709" s="72">
        <v>70600</v>
      </c>
      <c r="T709" s="72">
        <v>60</v>
      </c>
      <c r="U709" s="72">
        <v>60000</v>
      </c>
      <c r="V709" s="72">
        <v>4400</v>
      </c>
      <c r="W709" s="72">
        <v>19500</v>
      </c>
      <c r="X709" s="72">
        <v>13900</v>
      </c>
      <c r="Y709" s="213"/>
    </row>
    <row r="710" spans="1:25">
      <c r="A710" s="93">
        <v>55</v>
      </c>
      <c r="B710" s="171" t="s">
        <v>612</v>
      </c>
      <c r="C710" s="72">
        <f t="shared" si="63"/>
        <v>1099200</v>
      </c>
      <c r="D710" s="72">
        <v>0</v>
      </c>
      <c r="E710" s="72">
        <v>262900</v>
      </c>
      <c r="F710" s="72">
        <v>0</v>
      </c>
      <c r="G710" s="72">
        <v>196500</v>
      </c>
      <c r="H710" s="72">
        <v>187800</v>
      </c>
      <c r="I710" s="72">
        <v>398400</v>
      </c>
      <c r="J710" s="82">
        <v>0</v>
      </c>
      <c r="K710" s="72">
        <v>0</v>
      </c>
      <c r="L710" s="72">
        <v>0</v>
      </c>
      <c r="M710" s="72">
        <v>0</v>
      </c>
      <c r="N710" s="72">
        <v>0</v>
      </c>
      <c r="O710" s="72">
        <v>0</v>
      </c>
      <c r="P710" s="72">
        <v>0</v>
      </c>
      <c r="Q710" s="72">
        <v>0</v>
      </c>
      <c r="R710" s="72">
        <v>0</v>
      </c>
      <c r="S710" s="72">
        <v>0</v>
      </c>
      <c r="T710" s="72">
        <v>0</v>
      </c>
      <c r="U710" s="72">
        <v>0</v>
      </c>
      <c r="V710" s="72">
        <v>0</v>
      </c>
      <c r="W710" s="72">
        <v>31300</v>
      </c>
      <c r="X710" s="72">
        <v>22300</v>
      </c>
      <c r="Y710" s="213"/>
    </row>
    <row r="711" spans="1:25">
      <c r="A711" s="93">
        <v>56</v>
      </c>
      <c r="B711" s="171" t="s">
        <v>613</v>
      </c>
      <c r="C711" s="72">
        <f t="shared" si="63"/>
        <v>1338800</v>
      </c>
      <c r="D711" s="72">
        <v>0</v>
      </c>
      <c r="E711" s="72">
        <v>305700</v>
      </c>
      <c r="F711" s="72">
        <v>0</v>
      </c>
      <c r="G711" s="72">
        <v>237800</v>
      </c>
      <c r="H711" s="72">
        <v>209300</v>
      </c>
      <c r="I711" s="72">
        <v>520600</v>
      </c>
      <c r="J711" s="82">
        <v>0</v>
      </c>
      <c r="K711" s="72">
        <v>0</v>
      </c>
      <c r="L711" s="72">
        <v>0</v>
      </c>
      <c r="M711" s="72">
        <v>0</v>
      </c>
      <c r="N711" s="72">
        <v>0</v>
      </c>
      <c r="O711" s="72">
        <v>0</v>
      </c>
      <c r="P711" s="72">
        <v>0</v>
      </c>
      <c r="Q711" s="72">
        <v>0</v>
      </c>
      <c r="R711" s="72">
        <v>0</v>
      </c>
      <c r="S711" s="72">
        <v>0</v>
      </c>
      <c r="T711" s="72">
        <v>0</v>
      </c>
      <c r="U711" s="72">
        <v>0</v>
      </c>
      <c r="V711" s="72">
        <v>0</v>
      </c>
      <c r="W711" s="72">
        <v>38200</v>
      </c>
      <c r="X711" s="72">
        <v>27200</v>
      </c>
      <c r="Y711" s="213"/>
    </row>
    <row r="712" spans="1:25">
      <c r="A712" s="93">
        <v>57</v>
      </c>
      <c r="B712" s="171" t="s">
        <v>519</v>
      </c>
      <c r="C712" s="72">
        <f t="shared" si="63"/>
        <v>257550</v>
      </c>
      <c r="D712" s="72">
        <v>0</v>
      </c>
      <c r="E712" s="72">
        <v>0</v>
      </c>
      <c r="F712" s="72">
        <v>0</v>
      </c>
      <c r="G712" s="72">
        <v>0</v>
      </c>
      <c r="H712" s="72">
        <v>245000</v>
      </c>
      <c r="I712" s="72">
        <v>0</v>
      </c>
      <c r="J712" s="82">
        <v>0</v>
      </c>
      <c r="K712" s="72">
        <v>0</v>
      </c>
      <c r="L712" s="72">
        <v>0</v>
      </c>
      <c r="M712" s="72">
        <v>0</v>
      </c>
      <c r="N712" s="72">
        <v>0</v>
      </c>
      <c r="O712" s="72">
        <v>0</v>
      </c>
      <c r="P712" s="72">
        <v>0</v>
      </c>
      <c r="Q712" s="72">
        <v>0</v>
      </c>
      <c r="R712" s="72">
        <v>0</v>
      </c>
      <c r="S712" s="72">
        <v>0</v>
      </c>
      <c r="T712" s="72">
        <v>0</v>
      </c>
      <c r="U712" s="72">
        <v>0</v>
      </c>
      <c r="V712" s="72">
        <v>0</v>
      </c>
      <c r="W712" s="72">
        <v>7350</v>
      </c>
      <c r="X712" s="72">
        <v>5200</v>
      </c>
      <c r="Y712" s="213"/>
    </row>
    <row r="713" spans="1:25">
      <c r="A713" s="93">
        <v>58</v>
      </c>
      <c r="B713" s="171" t="s">
        <v>520</v>
      </c>
      <c r="C713" s="72">
        <f t="shared" si="63"/>
        <v>1808400</v>
      </c>
      <c r="D713" s="72">
        <v>0</v>
      </c>
      <c r="E713" s="72">
        <v>0</v>
      </c>
      <c r="F713" s="72">
        <v>0</v>
      </c>
      <c r="G713" s="72">
        <v>0</v>
      </c>
      <c r="H713" s="72">
        <v>250000</v>
      </c>
      <c r="I713" s="72">
        <v>0</v>
      </c>
      <c r="J713" s="82">
        <v>0</v>
      </c>
      <c r="K713" s="72">
        <v>0</v>
      </c>
      <c r="L713" s="72">
        <v>670</v>
      </c>
      <c r="M713" s="72">
        <v>850000</v>
      </c>
      <c r="N713" s="72">
        <v>0</v>
      </c>
      <c r="O713" s="72">
        <v>0</v>
      </c>
      <c r="P713" s="72">
        <v>1296</v>
      </c>
      <c r="Q713" s="72">
        <v>620000</v>
      </c>
      <c r="R713" s="72">
        <v>0</v>
      </c>
      <c r="S713" s="72">
        <v>0</v>
      </c>
      <c r="T713" s="72">
        <v>0</v>
      </c>
      <c r="U713" s="72">
        <v>0</v>
      </c>
      <c r="V713" s="72">
        <v>0</v>
      </c>
      <c r="W713" s="72">
        <v>51600</v>
      </c>
      <c r="X713" s="72">
        <v>36800</v>
      </c>
      <c r="Y713" s="213"/>
    </row>
    <row r="714" spans="1:25">
      <c r="A714" s="93">
        <v>59</v>
      </c>
      <c r="B714" s="171" t="s">
        <v>521</v>
      </c>
      <c r="C714" s="72">
        <f t="shared" si="63"/>
        <v>1353100</v>
      </c>
      <c r="D714" s="72">
        <v>0</v>
      </c>
      <c r="E714" s="72">
        <v>170000</v>
      </c>
      <c r="F714" s="72">
        <v>0</v>
      </c>
      <c r="G714" s="72">
        <v>0</v>
      </c>
      <c r="H714" s="72">
        <v>250000</v>
      </c>
      <c r="I714" s="72">
        <v>0</v>
      </c>
      <c r="J714" s="82">
        <v>0</v>
      </c>
      <c r="K714" s="72">
        <v>0</v>
      </c>
      <c r="L714" s="72">
        <v>630</v>
      </c>
      <c r="M714" s="72">
        <v>850000</v>
      </c>
      <c r="N714" s="72">
        <v>0</v>
      </c>
      <c r="O714" s="72">
        <v>0</v>
      </c>
      <c r="P714" s="72">
        <v>0</v>
      </c>
      <c r="Q714" s="72">
        <v>0</v>
      </c>
      <c r="R714" s="72">
        <v>0</v>
      </c>
      <c r="S714" s="72">
        <v>0</v>
      </c>
      <c r="T714" s="72">
        <v>0</v>
      </c>
      <c r="U714" s="72">
        <v>0</v>
      </c>
      <c r="V714" s="72">
        <v>0</v>
      </c>
      <c r="W714" s="72">
        <v>48500</v>
      </c>
      <c r="X714" s="72">
        <v>34600</v>
      </c>
      <c r="Y714" s="213"/>
    </row>
    <row r="715" spans="1:25">
      <c r="A715" s="93">
        <v>60</v>
      </c>
      <c r="B715" s="171" t="s">
        <v>522</v>
      </c>
      <c r="C715" s="72">
        <f t="shared" si="63"/>
        <v>262800</v>
      </c>
      <c r="D715" s="72">
        <v>0</v>
      </c>
      <c r="E715" s="72">
        <v>0</v>
      </c>
      <c r="F715" s="72">
        <v>0</v>
      </c>
      <c r="G715" s="72">
        <v>0</v>
      </c>
      <c r="H715" s="72">
        <v>250000</v>
      </c>
      <c r="I715" s="72">
        <v>0</v>
      </c>
      <c r="J715" s="82">
        <v>0</v>
      </c>
      <c r="K715" s="72">
        <v>0</v>
      </c>
      <c r="L715" s="72">
        <v>0</v>
      </c>
      <c r="M715" s="72">
        <v>0</v>
      </c>
      <c r="N715" s="72">
        <v>0</v>
      </c>
      <c r="O715" s="72">
        <v>0</v>
      </c>
      <c r="P715" s="72">
        <v>0</v>
      </c>
      <c r="Q715" s="72">
        <v>0</v>
      </c>
      <c r="R715" s="72">
        <v>0</v>
      </c>
      <c r="S715" s="72">
        <v>0</v>
      </c>
      <c r="T715" s="72">
        <v>0</v>
      </c>
      <c r="U715" s="72">
        <v>0</v>
      </c>
      <c r="V715" s="72">
        <v>0</v>
      </c>
      <c r="W715" s="72">
        <v>7500</v>
      </c>
      <c r="X715" s="72">
        <v>5300</v>
      </c>
      <c r="Y715" s="213"/>
    </row>
    <row r="716" spans="1:25">
      <c r="A716" s="93">
        <v>61</v>
      </c>
      <c r="B716" s="171" t="s">
        <v>583</v>
      </c>
      <c r="C716" s="72">
        <f t="shared" si="63"/>
        <v>243040</v>
      </c>
      <c r="D716" s="72">
        <v>0</v>
      </c>
      <c r="E716" s="72">
        <v>0</v>
      </c>
      <c r="F716" s="72">
        <v>0</v>
      </c>
      <c r="G716" s="72">
        <v>0</v>
      </c>
      <c r="H716" s="72">
        <v>0</v>
      </c>
      <c r="I716" s="72">
        <v>172200</v>
      </c>
      <c r="J716" s="82">
        <v>0</v>
      </c>
      <c r="K716" s="72">
        <v>0</v>
      </c>
      <c r="L716" s="72">
        <v>0</v>
      </c>
      <c r="M716" s="72">
        <v>0</v>
      </c>
      <c r="N716" s="72">
        <v>0</v>
      </c>
      <c r="O716" s="72">
        <v>0</v>
      </c>
      <c r="P716" s="72">
        <v>0</v>
      </c>
      <c r="Q716" s="72">
        <v>0</v>
      </c>
      <c r="R716" s="72">
        <v>150</v>
      </c>
      <c r="S716" s="72">
        <v>59040</v>
      </c>
      <c r="T716" s="72">
        <v>0</v>
      </c>
      <c r="U716" s="72">
        <v>0</v>
      </c>
      <c r="V716" s="72">
        <v>0</v>
      </c>
      <c r="W716" s="72">
        <v>6900</v>
      </c>
      <c r="X716" s="72">
        <v>4900</v>
      </c>
      <c r="Y716" s="213"/>
    </row>
    <row r="717" spans="1:25">
      <c r="A717" s="93">
        <v>62</v>
      </c>
      <c r="B717" s="171" t="s">
        <v>584</v>
      </c>
      <c r="C717" s="72">
        <f t="shared" si="63"/>
        <v>529923</v>
      </c>
      <c r="D717" s="72">
        <v>0</v>
      </c>
      <c r="E717" s="72">
        <v>0</v>
      </c>
      <c r="F717" s="72">
        <v>0</v>
      </c>
      <c r="G717" s="72">
        <v>0</v>
      </c>
      <c r="H717" s="72">
        <v>177800</v>
      </c>
      <c r="I717" s="72">
        <v>326300</v>
      </c>
      <c r="J717" s="82">
        <v>0</v>
      </c>
      <c r="K717" s="72">
        <v>0</v>
      </c>
      <c r="L717" s="72">
        <v>0</v>
      </c>
      <c r="M717" s="72">
        <v>0</v>
      </c>
      <c r="N717" s="72">
        <v>0</v>
      </c>
      <c r="O717" s="72">
        <v>0</v>
      </c>
      <c r="P717" s="72">
        <v>0</v>
      </c>
      <c r="Q717" s="72">
        <v>0</v>
      </c>
      <c r="R717" s="72">
        <v>0</v>
      </c>
      <c r="S717" s="72">
        <v>0</v>
      </c>
      <c r="T717" s="72">
        <v>0</v>
      </c>
      <c r="U717" s="72">
        <v>0</v>
      </c>
      <c r="V717" s="72">
        <v>0</v>
      </c>
      <c r="W717" s="72">
        <v>15123</v>
      </c>
      <c r="X717" s="72">
        <v>10700</v>
      </c>
      <c r="Y717" s="213"/>
    </row>
    <row r="718" spans="1:25">
      <c r="A718" s="93">
        <v>63</v>
      </c>
      <c r="B718" s="171" t="s">
        <v>585</v>
      </c>
      <c r="C718" s="72">
        <f t="shared" si="63"/>
        <v>645211</v>
      </c>
      <c r="D718" s="72">
        <v>0</v>
      </c>
      <c r="E718" s="72">
        <v>0</v>
      </c>
      <c r="F718" s="72">
        <v>0</v>
      </c>
      <c r="G718" s="72">
        <v>0</v>
      </c>
      <c r="H718" s="72">
        <v>0</v>
      </c>
      <c r="I718" s="72">
        <v>0</v>
      </c>
      <c r="J718" s="82">
        <v>0</v>
      </c>
      <c r="K718" s="72">
        <v>0</v>
      </c>
      <c r="L718" s="72">
        <v>224</v>
      </c>
      <c r="M718" s="72">
        <v>322200</v>
      </c>
      <c r="N718" s="72">
        <v>0</v>
      </c>
      <c r="O718" s="72">
        <v>0</v>
      </c>
      <c r="P718" s="72">
        <v>288</v>
      </c>
      <c r="Q718" s="72">
        <v>249100</v>
      </c>
      <c r="R718" s="72">
        <v>142</v>
      </c>
      <c r="S718" s="72">
        <v>42400</v>
      </c>
      <c r="T718" s="72">
        <v>0</v>
      </c>
      <c r="U718" s="72">
        <v>0</v>
      </c>
      <c r="V718" s="72">
        <v>0</v>
      </c>
      <c r="W718" s="72">
        <v>18411</v>
      </c>
      <c r="X718" s="72">
        <v>13100</v>
      </c>
      <c r="Y718" s="213"/>
    </row>
    <row r="719" spans="1:25">
      <c r="A719" s="93">
        <v>64</v>
      </c>
      <c r="B719" s="171" t="s">
        <v>586</v>
      </c>
      <c r="C719" s="72">
        <f t="shared" si="63"/>
        <v>310725</v>
      </c>
      <c r="D719" s="72">
        <v>0</v>
      </c>
      <c r="E719" s="72">
        <v>0</v>
      </c>
      <c r="F719" s="72">
        <v>0</v>
      </c>
      <c r="G719" s="72">
        <v>0</v>
      </c>
      <c r="H719" s="72">
        <v>0</v>
      </c>
      <c r="I719" s="72">
        <v>0</v>
      </c>
      <c r="J719" s="82">
        <v>0</v>
      </c>
      <c r="K719" s="72">
        <v>0</v>
      </c>
      <c r="L719" s="72">
        <v>0</v>
      </c>
      <c r="M719" s="72">
        <v>0</v>
      </c>
      <c r="N719" s="72">
        <v>0</v>
      </c>
      <c r="O719" s="72">
        <v>0</v>
      </c>
      <c r="P719" s="72">
        <v>290</v>
      </c>
      <c r="Q719" s="72">
        <v>252600</v>
      </c>
      <c r="R719" s="72">
        <v>143</v>
      </c>
      <c r="S719" s="72">
        <v>43000</v>
      </c>
      <c r="T719" s="72">
        <v>0</v>
      </c>
      <c r="U719" s="72">
        <v>0</v>
      </c>
      <c r="V719" s="72">
        <v>0</v>
      </c>
      <c r="W719" s="72">
        <v>8800</v>
      </c>
      <c r="X719" s="72">
        <v>6325</v>
      </c>
      <c r="Y719" s="213"/>
    </row>
    <row r="720" spans="1:25">
      <c r="A720" s="93">
        <v>65</v>
      </c>
      <c r="B720" s="171" t="s">
        <v>587</v>
      </c>
      <c r="C720" s="72">
        <f t="shared" si="63"/>
        <v>74260</v>
      </c>
      <c r="D720" s="72">
        <v>0</v>
      </c>
      <c r="E720" s="72">
        <v>0</v>
      </c>
      <c r="F720" s="72">
        <v>0</v>
      </c>
      <c r="G720" s="72">
        <v>0</v>
      </c>
      <c r="H720" s="72">
        <v>70650</v>
      </c>
      <c r="I720" s="72">
        <v>0</v>
      </c>
      <c r="J720" s="82">
        <v>0</v>
      </c>
      <c r="K720" s="72">
        <v>0</v>
      </c>
      <c r="L720" s="72">
        <v>0</v>
      </c>
      <c r="M720" s="72">
        <v>0</v>
      </c>
      <c r="N720" s="72">
        <v>0</v>
      </c>
      <c r="O720" s="72">
        <v>0</v>
      </c>
      <c r="P720" s="72">
        <v>0</v>
      </c>
      <c r="Q720" s="72">
        <v>0</v>
      </c>
      <c r="R720" s="72">
        <v>0</v>
      </c>
      <c r="S720" s="72">
        <v>0</v>
      </c>
      <c r="T720" s="72">
        <v>0</v>
      </c>
      <c r="U720" s="72">
        <v>0</v>
      </c>
      <c r="V720" s="72">
        <v>0</v>
      </c>
      <c r="W720" s="72">
        <v>2110</v>
      </c>
      <c r="X720" s="72">
        <v>1500</v>
      </c>
      <c r="Y720" s="213"/>
    </row>
    <row r="721" spans="1:25">
      <c r="A721" s="93">
        <v>66</v>
      </c>
      <c r="B721" s="171" t="s">
        <v>588</v>
      </c>
      <c r="C721" s="72">
        <f t="shared" si="63"/>
        <v>99320</v>
      </c>
      <c r="D721" s="72">
        <v>0</v>
      </c>
      <c r="E721" s="72">
        <v>0</v>
      </c>
      <c r="F721" s="72">
        <v>0</v>
      </c>
      <c r="G721" s="72">
        <v>0</v>
      </c>
      <c r="H721" s="72">
        <v>94500</v>
      </c>
      <c r="I721" s="72">
        <v>0</v>
      </c>
      <c r="J721" s="82">
        <v>0</v>
      </c>
      <c r="K721" s="72">
        <v>0</v>
      </c>
      <c r="L721" s="72">
        <v>0</v>
      </c>
      <c r="M721" s="72">
        <v>0</v>
      </c>
      <c r="N721" s="72">
        <v>0</v>
      </c>
      <c r="O721" s="72">
        <v>0</v>
      </c>
      <c r="P721" s="72">
        <v>0</v>
      </c>
      <c r="Q721" s="72">
        <v>0</v>
      </c>
      <c r="R721" s="72">
        <v>0</v>
      </c>
      <c r="S721" s="72">
        <v>0</v>
      </c>
      <c r="T721" s="72">
        <v>0</v>
      </c>
      <c r="U721" s="72">
        <v>0</v>
      </c>
      <c r="V721" s="72">
        <v>0</v>
      </c>
      <c r="W721" s="72">
        <v>2800</v>
      </c>
      <c r="X721" s="72">
        <v>2020</v>
      </c>
      <c r="Y721" s="213"/>
    </row>
    <row r="722" spans="1:25">
      <c r="A722" s="93">
        <v>67</v>
      </c>
      <c r="B722" s="171" t="s">
        <v>359</v>
      </c>
      <c r="C722" s="72">
        <f t="shared" si="63"/>
        <v>228831</v>
      </c>
      <c r="D722" s="72">
        <v>0</v>
      </c>
      <c r="E722" s="72">
        <v>0</v>
      </c>
      <c r="F722" s="72">
        <v>0</v>
      </c>
      <c r="G722" s="72">
        <v>0</v>
      </c>
      <c r="H722" s="72">
        <v>0</v>
      </c>
      <c r="I722" s="72">
        <v>213207</v>
      </c>
      <c r="J722" s="82">
        <v>0</v>
      </c>
      <c r="K722" s="72">
        <v>0</v>
      </c>
      <c r="L722" s="72">
        <v>0</v>
      </c>
      <c r="M722" s="72">
        <v>0</v>
      </c>
      <c r="N722" s="72">
        <v>0</v>
      </c>
      <c r="O722" s="72">
        <v>0</v>
      </c>
      <c r="P722" s="72">
        <v>0</v>
      </c>
      <c r="Q722" s="72">
        <v>0</v>
      </c>
      <c r="R722" s="72">
        <v>0</v>
      </c>
      <c r="S722" s="72">
        <v>0</v>
      </c>
      <c r="T722" s="72">
        <v>0</v>
      </c>
      <c r="U722" s="72">
        <v>0</v>
      </c>
      <c r="V722" s="72">
        <v>4666</v>
      </c>
      <c r="W722" s="72">
        <v>6396</v>
      </c>
      <c r="X722" s="72">
        <v>4562</v>
      </c>
      <c r="Y722" s="213"/>
    </row>
    <row r="723" spans="1:25">
      <c r="A723" s="93">
        <v>68</v>
      </c>
      <c r="B723" s="171" t="s">
        <v>614</v>
      </c>
      <c r="C723" s="72">
        <f t="shared" ref="C723:C754" si="64">D723+E723+F723+G723+H723+I723+K723+M723+O723+Q723+S723+U723+V723+W723+X723</f>
        <v>684100</v>
      </c>
      <c r="D723" s="72">
        <v>0</v>
      </c>
      <c r="E723" s="72">
        <v>260200</v>
      </c>
      <c r="F723" s="72">
        <v>0</v>
      </c>
      <c r="G723" s="72">
        <v>0</v>
      </c>
      <c r="H723" s="72">
        <v>0</v>
      </c>
      <c r="I723" s="72">
        <v>390500</v>
      </c>
      <c r="J723" s="82">
        <v>0</v>
      </c>
      <c r="K723" s="72">
        <v>0</v>
      </c>
      <c r="L723" s="72">
        <v>0</v>
      </c>
      <c r="M723" s="72">
        <v>0</v>
      </c>
      <c r="N723" s="72">
        <v>0</v>
      </c>
      <c r="O723" s="72">
        <v>0</v>
      </c>
      <c r="P723" s="72">
        <v>0</v>
      </c>
      <c r="Q723" s="72">
        <v>0</v>
      </c>
      <c r="R723" s="72">
        <v>0</v>
      </c>
      <c r="S723" s="72">
        <v>0</v>
      </c>
      <c r="T723" s="72">
        <v>0</v>
      </c>
      <c r="U723" s="72">
        <v>0</v>
      </c>
      <c r="V723" s="72">
        <v>0</v>
      </c>
      <c r="W723" s="72">
        <v>19500</v>
      </c>
      <c r="X723" s="72">
        <v>13900</v>
      </c>
      <c r="Y723" s="213"/>
    </row>
    <row r="724" spans="1:25">
      <c r="A724" s="93">
        <v>69</v>
      </c>
      <c r="B724" s="171" t="s">
        <v>528</v>
      </c>
      <c r="C724" s="72">
        <f t="shared" si="64"/>
        <v>345431</v>
      </c>
      <c r="D724" s="72">
        <v>0</v>
      </c>
      <c r="E724" s="72">
        <v>0</v>
      </c>
      <c r="F724" s="72">
        <v>0</v>
      </c>
      <c r="G724" s="72">
        <v>0</v>
      </c>
      <c r="H724" s="72">
        <v>118545</v>
      </c>
      <c r="I724" s="72">
        <v>210000</v>
      </c>
      <c r="J724" s="82">
        <v>0</v>
      </c>
      <c r="K724" s="72">
        <v>0</v>
      </c>
      <c r="L724" s="72">
        <v>0</v>
      </c>
      <c r="M724" s="72">
        <v>0</v>
      </c>
      <c r="N724" s="72">
        <v>0</v>
      </c>
      <c r="O724" s="72">
        <v>0</v>
      </c>
      <c r="P724" s="72">
        <v>0</v>
      </c>
      <c r="Q724" s="72">
        <v>0</v>
      </c>
      <c r="R724" s="72">
        <v>0</v>
      </c>
      <c r="S724" s="72">
        <v>0</v>
      </c>
      <c r="T724" s="72">
        <v>0</v>
      </c>
      <c r="U724" s="72">
        <v>0</v>
      </c>
      <c r="V724" s="72">
        <v>0</v>
      </c>
      <c r="W724" s="72">
        <v>9856</v>
      </c>
      <c r="X724" s="72">
        <v>7030</v>
      </c>
      <c r="Y724" s="213"/>
    </row>
    <row r="725" spans="1:25">
      <c r="A725" s="93">
        <v>70</v>
      </c>
      <c r="B725" s="171" t="s">
        <v>530</v>
      </c>
      <c r="C725" s="72">
        <f t="shared" si="64"/>
        <v>643807</v>
      </c>
      <c r="D725" s="72">
        <v>0</v>
      </c>
      <c r="E725" s="72">
        <v>0</v>
      </c>
      <c r="F725" s="72">
        <v>0</v>
      </c>
      <c r="G725" s="72">
        <v>0</v>
      </c>
      <c r="H725" s="72">
        <v>85000</v>
      </c>
      <c r="I725" s="72">
        <v>0</v>
      </c>
      <c r="J725" s="82">
        <v>0</v>
      </c>
      <c r="K725" s="72">
        <v>0</v>
      </c>
      <c r="L725" s="72">
        <v>120</v>
      </c>
      <c r="M725" s="72">
        <v>262400</v>
      </c>
      <c r="N725" s="72">
        <v>0</v>
      </c>
      <c r="O725" s="72">
        <v>0</v>
      </c>
      <c r="P725" s="72">
        <v>258</v>
      </c>
      <c r="Q725" s="72">
        <v>202974</v>
      </c>
      <c r="R725" s="72">
        <v>73</v>
      </c>
      <c r="S725" s="72">
        <v>10407</v>
      </c>
      <c r="T725" s="72">
        <v>50</v>
      </c>
      <c r="U725" s="72">
        <v>50000</v>
      </c>
      <c r="V725" s="72">
        <v>1553</v>
      </c>
      <c r="W725" s="72">
        <v>18370</v>
      </c>
      <c r="X725" s="72">
        <v>13103</v>
      </c>
      <c r="Y725" s="213"/>
    </row>
    <row r="726" spans="1:25">
      <c r="A726" s="93">
        <v>71</v>
      </c>
      <c r="B726" s="171" t="s">
        <v>591</v>
      </c>
      <c r="C726" s="72">
        <f t="shared" si="64"/>
        <v>81300</v>
      </c>
      <c r="D726" s="72">
        <v>0</v>
      </c>
      <c r="E726" s="72">
        <v>0</v>
      </c>
      <c r="F726" s="72">
        <v>0</v>
      </c>
      <c r="G726" s="72">
        <v>0</v>
      </c>
      <c r="H726" s="72">
        <v>77400</v>
      </c>
      <c r="I726" s="72">
        <v>0</v>
      </c>
      <c r="J726" s="82">
        <v>0</v>
      </c>
      <c r="K726" s="72">
        <v>0</v>
      </c>
      <c r="L726" s="72">
        <v>0</v>
      </c>
      <c r="M726" s="72">
        <v>0</v>
      </c>
      <c r="N726" s="72">
        <v>0</v>
      </c>
      <c r="O726" s="72">
        <v>0</v>
      </c>
      <c r="P726" s="72">
        <v>0</v>
      </c>
      <c r="Q726" s="72">
        <v>0</v>
      </c>
      <c r="R726" s="72">
        <v>0</v>
      </c>
      <c r="S726" s="72">
        <v>0</v>
      </c>
      <c r="T726" s="72">
        <v>0</v>
      </c>
      <c r="U726" s="72">
        <v>0</v>
      </c>
      <c r="V726" s="72">
        <v>0</v>
      </c>
      <c r="W726" s="72">
        <v>2300</v>
      </c>
      <c r="X726" s="72">
        <v>1600</v>
      </c>
      <c r="Y726" s="213"/>
    </row>
    <row r="727" spans="1:25">
      <c r="A727" s="93">
        <v>72</v>
      </c>
      <c r="B727" s="171" t="s">
        <v>532</v>
      </c>
      <c r="C727" s="72">
        <f t="shared" si="64"/>
        <v>2850920</v>
      </c>
      <c r="D727" s="72">
        <v>812400</v>
      </c>
      <c r="E727" s="72">
        <v>270800</v>
      </c>
      <c r="F727" s="72">
        <v>0</v>
      </c>
      <c r="G727" s="72">
        <v>210000</v>
      </c>
      <c r="H727" s="72">
        <v>215400</v>
      </c>
      <c r="I727" s="72">
        <v>0</v>
      </c>
      <c r="J727" s="82">
        <v>0</v>
      </c>
      <c r="K727" s="72">
        <v>0</v>
      </c>
      <c r="L727" s="72">
        <v>626</v>
      </c>
      <c r="M727" s="72">
        <v>1110400</v>
      </c>
      <c r="N727" s="72">
        <v>0</v>
      </c>
      <c r="O727" s="72">
        <v>0</v>
      </c>
      <c r="P727" s="72">
        <v>0</v>
      </c>
      <c r="Q727" s="72">
        <v>0</v>
      </c>
      <c r="R727" s="72">
        <v>173</v>
      </c>
      <c r="S727" s="72">
        <v>92600</v>
      </c>
      <c r="T727" s="72">
        <v>0</v>
      </c>
      <c r="U727" s="72">
        <v>0</v>
      </c>
      <c r="V727" s="72">
        <v>0</v>
      </c>
      <c r="W727" s="72">
        <v>81300</v>
      </c>
      <c r="X727" s="72">
        <v>58020</v>
      </c>
      <c r="Y727" s="213"/>
    </row>
    <row r="728" spans="1:25">
      <c r="A728" s="93">
        <v>73</v>
      </c>
      <c r="B728" s="171" t="s">
        <v>533</v>
      </c>
      <c r="C728" s="72">
        <f t="shared" si="64"/>
        <v>724700</v>
      </c>
      <c r="D728" s="72">
        <v>0</v>
      </c>
      <c r="E728" s="72">
        <v>105300</v>
      </c>
      <c r="F728" s="72">
        <v>0</v>
      </c>
      <c r="G728" s="72">
        <v>65800</v>
      </c>
      <c r="H728" s="72">
        <v>0</v>
      </c>
      <c r="I728" s="72">
        <v>0</v>
      </c>
      <c r="J728" s="82">
        <v>0</v>
      </c>
      <c r="K728" s="72">
        <v>0</v>
      </c>
      <c r="L728" s="72">
        <v>327</v>
      </c>
      <c r="M728" s="72">
        <v>518300</v>
      </c>
      <c r="N728" s="72">
        <v>0</v>
      </c>
      <c r="O728" s="72">
        <v>0</v>
      </c>
      <c r="P728" s="72">
        <v>0</v>
      </c>
      <c r="Q728" s="72">
        <v>0</v>
      </c>
      <c r="R728" s="72">
        <v>0</v>
      </c>
      <c r="S728" s="72">
        <v>0</v>
      </c>
      <c r="T728" s="72">
        <v>0</v>
      </c>
      <c r="U728" s="72">
        <v>0</v>
      </c>
      <c r="V728" s="72">
        <v>0</v>
      </c>
      <c r="W728" s="72">
        <v>20600</v>
      </c>
      <c r="X728" s="72">
        <v>14700</v>
      </c>
      <c r="Y728" s="213"/>
    </row>
    <row r="729" spans="1:25">
      <c r="A729" s="93">
        <v>74</v>
      </c>
      <c r="B729" s="171" t="s">
        <v>534</v>
      </c>
      <c r="C729" s="72">
        <f t="shared" si="64"/>
        <v>168224</v>
      </c>
      <c r="D729" s="72">
        <v>0</v>
      </c>
      <c r="E729" s="72">
        <v>0</v>
      </c>
      <c r="F729" s="72">
        <v>0</v>
      </c>
      <c r="G729" s="72">
        <v>0</v>
      </c>
      <c r="H729" s="72">
        <v>160000</v>
      </c>
      <c r="I729" s="72">
        <v>0</v>
      </c>
      <c r="J729" s="82">
        <v>0</v>
      </c>
      <c r="K729" s="72">
        <v>0</v>
      </c>
      <c r="L729" s="72">
        <v>0</v>
      </c>
      <c r="M729" s="72">
        <v>0</v>
      </c>
      <c r="N729" s="72">
        <v>0</v>
      </c>
      <c r="O729" s="72">
        <v>0</v>
      </c>
      <c r="P729" s="72">
        <v>0</v>
      </c>
      <c r="Q729" s="72">
        <v>0</v>
      </c>
      <c r="R729" s="72">
        <v>0</v>
      </c>
      <c r="S729" s="72">
        <v>0</v>
      </c>
      <c r="T729" s="72">
        <v>0</v>
      </c>
      <c r="U729" s="72">
        <v>0</v>
      </c>
      <c r="V729" s="72">
        <v>0</v>
      </c>
      <c r="W729" s="72">
        <v>4800</v>
      </c>
      <c r="X729" s="72">
        <v>3424</v>
      </c>
      <c r="Y729" s="213"/>
    </row>
    <row r="730" spans="1:25">
      <c r="A730" s="93">
        <v>75</v>
      </c>
      <c r="B730" s="171" t="s">
        <v>535</v>
      </c>
      <c r="C730" s="72">
        <f t="shared" si="64"/>
        <v>500200</v>
      </c>
      <c r="D730" s="72">
        <v>0</v>
      </c>
      <c r="E730" s="72">
        <v>0</v>
      </c>
      <c r="F730" s="72">
        <v>0</v>
      </c>
      <c r="G730" s="72">
        <v>0</v>
      </c>
      <c r="H730" s="72">
        <v>54600</v>
      </c>
      <c r="I730" s="72">
        <v>0</v>
      </c>
      <c r="J730" s="82">
        <v>0</v>
      </c>
      <c r="K730" s="72">
        <v>0</v>
      </c>
      <c r="L730" s="72">
        <v>283</v>
      </c>
      <c r="M730" s="72">
        <v>238000</v>
      </c>
      <c r="N730" s="72">
        <v>0</v>
      </c>
      <c r="O730" s="72">
        <v>0</v>
      </c>
      <c r="P730" s="72">
        <v>384</v>
      </c>
      <c r="Q730" s="72">
        <v>183300</v>
      </c>
      <c r="R730" s="72">
        <v>0</v>
      </c>
      <c r="S730" s="72">
        <v>0</v>
      </c>
      <c r="T730" s="72">
        <v>0</v>
      </c>
      <c r="U730" s="72">
        <v>0</v>
      </c>
      <c r="V730" s="72">
        <v>0</v>
      </c>
      <c r="W730" s="72">
        <v>14200</v>
      </c>
      <c r="X730" s="72">
        <v>10100</v>
      </c>
      <c r="Y730" s="213"/>
    </row>
    <row r="731" spans="1:25">
      <c r="A731" s="93">
        <v>76</v>
      </c>
      <c r="B731" s="171" t="s">
        <v>594</v>
      </c>
      <c r="C731" s="72">
        <f t="shared" si="64"/>
        <v>135300</v>
      </c>
      <c r="D731" s="72">
        <v>0</v>
      </c>
      <c r="E731" s="72">
        <v>0</v>
      </c>
      <c r="F731" s="72">
        <v>0</v>
      </c>
      <c r="G731" s="72">
        <v>0</v>
      </c>
      <c r="H731" s="72">
        <v>128800</v>
      </c>
      <c r="I731" s="72">
        <v>0</v>
      </c>
      <c r="J731" s="82">
        <v>0</v>
      </c>
      <c r="K731" s="72">
        <v>0</v>
      </c>
      <c r="L731" s="72">
        <v>0</v>
      </c>
      <c r="M731" s="72">
        <v>0</v>
      </c>
      <c r="N731" s="72">
        <v>0</v>
      </c>
      <c r="O731" s="72">
        <v>0</v>
      </c>
      <c r="P731" s="72">
        <v>0</v>
      </c>
      <c r="Q731" s="72">
        <v>0</v>
      </c>
      <c r="R731" s="72">
        <v>0</v>
      </c>
      <c r="S731" s="72">
        <v>0</v>
      </c>
      <c r="T731" s="72">
        <v>0</v>
      </c>
      <c r="U731" s="72">
        <v>0</v>
      </c>
      <c r="V731" s="72">
        <v>0</v>
      </c>
      <c r="W731" s="72">
        <v>3800</v>
      </c>
      <c r="X731" s="72">
        <v>2700</v>
      </c>
      <c r="Y731" s="213"/>
    </row>
    <row r="732" spans="1:25">
      <c r="A732" s="93">
        <v>77</v>
      </c>
      <c r="B732" s="171" t="s">
        <v>595</v>
      </c>
      <c r="C732" s="72">
        <f t="shared" si="64"/>
        <v>93400</v>
      </c>
      <c r="D732" s="72">
        <v>0</v>
      </c>
      <c r="E732" s="72">
        <v>0</v>
      </c>
      <c r="F732" s="72">
        <v>0</v>
      </c>
      <c r="G732" s="72">
        <v>0</v>
      </c>
      <c r="H732" s="72">
        <v>88900</v>
      </c>
      <c r="I732" s="72">
        <v>0</v>
      </c>
      <c r="J732" s="82">
        <v>0</v>
      </c>
      <c r="K732" s="72">
        <v>0</v>
      </c>
      <c r="L732" s="72">
        <v>0</v>
      </c>
      <c r="M732" s="72">
        <v>0</v>
      </c>
      <c r="N732" s="72">
        <v>0</v>
      </c>
      <c r="O732" s="72">
        <v>0</v>
      </c>
      <c r="P732" s="72">
        <v>0</v>
      </c>
      <c r="Q732" s="72">
        <v>0</v>
      </c>
      <c r="R732" s="72">
        <v>0</v>
      </c>
      <c r="S732" s="72">
        <v>0</v>
      </c>
      <c r="T732" s="72">
        <v>0</v>
      </c>
      <c r="U732" s="72">
        <v>0</v>
      </c>
      <c r="V732" s="72">
        <v>0</v>
      </c>
      <c r="W732" s="72">
        <v>2600</v>
      </c>
      <c r="X732" s="72">
        <v>1900</v>
      </c>
      <c r="Y732" s="213"/>
    </row>
    <row r="733" spans="1:25">
      <c r="A733" s="93">
        <v>78</v>
      </c>
      <c r="B733" s="171" t="s">
        <v>596</v>
      </c>
      <c r="C733" s="72">
        <f t="shared" si="64"/>
        <v>90700</v>
      </c>
      <c r="D733" s="72">
        <v>0</v>
      </c>
      <c r="E733" s="72">
        <v>0</v>
      </c>
      <c r="F733" s="72">
        <v>0</v>
      </c>
      <c r="G733" s="72">
        <v>0</v>
      </c>
      <c r="H733" s="72">
        <v>86400</v>
      </c>
      <c r="I733" s="72">
        <v>0</v>
      </c>
      <c r="J733" s="82">
        <v>0</v>
      </c>
      <c r="K733" s="72">
        <v>0</v>
      </c>
      <c r="L733" s="72">
        <v>0</v>
      </c>
      <c r="M733" s="72">
        <v>0</v>
      </c>
      <c r="N733" s="72">
        <v>0</v>
      </c>
      <c r="O733" s="72">
        <v>0</v>
      </c>
      <c r="P733" s="72">
        <v>0</v>
      </c>
      <c r="Q733" s="72">
        <v>0</v>
      </c>
      <c r="R733" s="72">
        <v>0</v>
      </c>
      <c r="S733" s="72">
        <v>0</v>
      </c>
      <c r="T733" s="72">
        <v>0</v>
      </c>
      <c r="U733" s="72">
        <v>0</v>
      </c>
      <c r="V733" s="72">
        <v>0</v>
      </c>
      <c r="W733" s="72">
        <v>2500</v>
      </c>
      <c r="X733" s="72">
        <v>1800</v>
      </c>
      <c r="Y733" s="213"/>
    </row>
    <row r="734" spans="1:25">
      <c r="A734" s="93">
        <v>79</v>
      </c>
      <c r="B734" s="171" t="s">
        <v>597</v>
      </c>
      <c r="C734" s="72">
        <f t="shared" si="64"/>
        <v>80700</v>
      </c>
      <c r="D734" s="72">
        <v>0</v>
      </c>
      <c r="E734" s="72">
        <v>0</v>
      </c>
      <c r="F734" s="72">
        <v>0</v>
      </c>
      <c r="G734" s="72">
        <v>0</v>
      </c>
      <c r="H734" s="72">
        <v>76800</v>
      </c>
      <c r="I734" s="72">
        <v>0</v>
      </c>
      <c r="J734" s="82">
        <v>0</v>
      </c>
      <c r="K734" s="72">
        <v>0</v>
      </c>
      <c r="L734" s="72">
        <v>0</v>
      </c>
      <c r="M734" s="72">
        <v>0</v>
      </c>
      <c r="N734" s="72">
        <v>0</v>
      </c>
      <c r="O734" s="72">
        <v>0</v>
      </c>
      <c r="P734" s="72">
        <v>0</v>
      </c>
      <c r="Q734" s="72">
        <v>0</v>
      </c>
      <c r="R734" s="72">
        <v>0</v>
      </c>
      <c r="S734" s="72">
        <v>0</v>
      </c>
      <c r="T734" s="72">
        <v>0</v>
      </c>
      <c r="U734" s="72">
        <v>0</v>
      </c>
      <c r="V734" s="72">
        <v>0</v>
      </c>
      <c r="W734" s="72">
        <v>2300</v>
      </c>
      <c r="X734" s="72">
        <v>1600</v>
      </c>
      <c r="Y734" s="213"/>
    </row>
    <row r="735" spans="1:25">
      <c r="A735" s="93">
        <v>80</v>
      </c>
      <c r="B735" s="171" t="s">
        <v>538</v>
      </c>
      <c r="C735" s="72">
        <f t="shared" si="64"/>
        <v>544270</v>
      </c>
      <c r="D735" s="72">
        <v>0</v>
      </c>
      <c r="E735" s="72">
        <v>135600</v>
      </c>
      <c r="F735" s="72">
        <v>0</v>
      </c>
      <c r="G735" s="72">
        <v>82400</v>
      </c>
      <c r="H735" s="72">
        <v>145600</v>
      </c>
      <c r="I735" s="72">
        <v>154100</v>
      </c>
      <c r="J735" s="82">
        <v>0</v>
      </c>
      <c r="K735" s="72">
        <v>0</v>
      </c>
      <c r="L735" s="72">
        <v>0</v>
      </c>
      <c r="M735" s="72">
        <v>0</v>
      </c>
      <c r="N735" s="72">
        <v>0</v>
      </c>
      <c r="O735" s="72">
        <v>0</v>
      </c>
      <c r="P735" s="72">
        <v>0</v>
      </c>
      <c r="Q735" s="72">
        <v>0</v>
      </c>
      <c r="R735" s="72">
        <v>0</v>
      </c>
      <c r="S735" s="72">
        <v>0</v>
      </c>
      <c r="T735" s="72">
        <v>0</v>
      </c>
      <c r="U735" s="72">
        <v>0</v>
      </c>
      <c r="V735" s="72">
        <v>0</v>
      </c>
      <c r="W735" s="72">
        <v>15500</v>
      </c>
      <c r="X735" s="72">
        <v>11070</v>
      </c>
      <c r="Y735" s="213"/>
    </row>
    <row r="736" spans="1:25">
      <c r="A736" s="93">
        <v>81</v>
      </c>
      <c r="B736" s="171" t="s">
        <v>539</v>
      </c>
      <c r="C736" s="72">
        <f t="shared" si="64"/>
        <v>1204400</v>
      </c>
      <c r="D736" s="72">
        <v>0</v>
      </c>
      <c r="E736" s="72">
        <v>135600</v>
      </c>
      <c r="F736" s="72">
        <v>0</v>
      </c>
      <c r="G736" s="72">
        <v>82400</v>
      </c>
      <c r="H736" s="72">
        <v>145600</v>
      </c>
      <c r="I736" s="72">
        <v>166400</v>
      </c>
      <c r="J736" s="82">
        <v>0</v>
      </c>
      <c r="K736" s="72">
        <v>0</v>
      </c>
      <c r="L736" s="72">
        <v>398</v>
      </c>
      <c r="M736" s="72">
        <v>615600</v>
      </c>
      <c r="N736" s="72">
        <v>0</v>
      </c>
      <c r="O736" s="72">
        <v>0</v>
      </c>
      <c r="P736" s="72">
        <v>0</v>
      </c>
      <c r="Q736" s="72">
        <v>0</v>
      </c>
      <c r="R736" s="72">
        <v>0</v>
      </c>
      <c r="S736" s="72">
        <v>0</v>
      </c>
      <c r="T736" s="72">
        <v>0</v>
      </c>
      <c r="U736" s="72">
        <v>0</v>
      </c>
      <c r="V736" s="72">
        <v>0</v>
      </c>
      <c r="W736" s="72">
        <v>34300</v>
      </c>
      <c r="X736" s="72">
        <v>24500</v>
      </c>
      <c r="Y736" s="213"/>
    </row>
    <row r="737" spans="1:25">
      <c r="A737" s="93">
        <v>82</v>
      </c>
      <c r="B737" s="171" t="s">
        <v>598</v>
      </c>
      <c r="C737" s="72">
        <f t="shared" si="64"/>
        <v>52060</v>
      </c>
      <c r="D737" s="72">
        <v>0</v>
      </c>
      <c r="E737" s="72">
        <v>0</v>
      </c>
      <c r="F737" s="72">
        <v>0</v>
      </c>
      <c r="G737" s="72">
        <v>0</v>
      </c>
      <c r="H737" s="72">
        <v>49600</v>
      </c>
      <c r="I737" s="72">
        <v>0</v>
      </c>
      <c r="J737" s="82">
        <v>0</v>
      </c>
      <c r="K737" s="72">
        <v>0</v>
      </c>
      <c r="L737" s="72">
        <v>0</v>
      </c>
      <c r="M737" s="72">
        <v>0</v>
      </c>
      <c r="N737" s="72">
        <v>0</v>
      </c>
      <c r="O737" s="72">
        <v>0</v>
      </c>
      <c r="P737" s="72">
        <v>0</v>
      </c>
      <c r="Q737" s="72">
        <v>0</v>
      </c>
      <c r="R737" s="72">
        <v>0</v>
      </c>
      <c r="S737" s="72">
        <v>0</v>
      </c>
      <c r="T737" s="72">
        <v>0</v>
      </c>
      <c r="U737" s="72">
        <v>0</v>
      </c>
      <c r="V737" s="72">
        <v>0</v>
      </c>
      <c r="W737" s="72">
        <v>1400</v>
      </c>
      <c r="X737" s="72">
        <v>1060</v>
      </c>
      <c r="Y737" s="213"/>
    </row>
    <row r="738" spans="1:25">
      <c r="A738" s="93">
        <v>83</v>
      </c>
      <c r="B738" s="171" t="s">
        <v>599</v>
      </c>
      <c r="C738" s="72">
        <f t="shared" si="64"/>
        <v>77050</v>
      </c>
      <c r="D738" s="72">
        <v>0</v>
      </c>
      <c r="E738" s="72">
        <v>0</v>
      </c>
      <c r="F738" s="72">
        <v>0</v>
      </c>
      <c r="G738" s="72">
        <v>0</v>
      </c>
      <c r="H738" s="72">
        <v>73350</v>
      </c>
      <c r="I738" s="72">
        <v>0</v>
      </c>
      <c r="J738" s="82">
        <v>0</v>
      </c>
      <c r="K738" s="72">
        <v>0</v>
      </c>
      <c r="L738" s="72">
        <v>0</v>
      </c>
      <c r="M738" s="72">
        <v>0</v>
      </c>
      <c r="N738" s="72">
        <v>0</v>
      </c>
      <c r="O738" s="72">
        <v>0</v>
      </c>
      <c r="P738" s="72">
        <v>0</v>
      </c>
      <c r="Q738" s="72">
        <v>0</v>
      </c>
      <c r="R738" s="72">
        <v>0</v>
      </c>
      <c r="S738" s="72">
        <v>0</v>
      </c>
      <c r="T738" s="72">
        <v>0</v>
      </c>
      <c r="U738" s="72">
        <v>0</v>
      </c>
      <c r="V738" s="72">
        <v>0</v>
      </c>
      <c r="W738" s="72">
        <v>2200</v>
      </c>
      <c r="X738" s="72">
        <v>1500</v>
      </c>
      <c r="Y738" s="213"/>
    </row>
    <row r="739" spans="1:25">
      <c r="A739" s="93">
        <v>84</v>
      </c>
      <c r="B739" s="171" t="s">
        <v>540</v>
      </c>
      <c r="C739" s="72">
        <f t="shared" si="64"/>
        <v>1490900</v>
      </c>
      <c r="D739" s="72">
        <v>0</v>
      </c>
      <c r="E739" s="72">
        <v>0</v>
      </c>
      <c r="F739" s="72">
        <v>0</v>
      </c>
      <c r="G739" s="72">
        <v>92500</v>
      </c>
      <c r="H739" s="72">
        <v>180000</v>
      </c>
      <c r="I739" s="72">
        <v>0</v>
      </c>
      <c r="J739" s="82">
        <v>0</v>
      </c>
      <c r="K739" s="72">
        <v>0</v>
      </c>
      <c r="L739" s="72">
        <v>333</v>
      </c>
      <c r="M739" s="72">
        <v>615600</v>
      </c>
      <c r="N739" s="72">
        <v>0</v>
      </c>
      <c r="O739" s="72">
        <v>0</v>
      </c>
      <c r="P739" s="72">
        <v>553</v>
      </c>
      <c r="Q739" s="72">
        <v>530000</v>
      </c>
      <c r="R739" s="72">
        <v>0</v>
      </c>
      <c r="S739" s="72">
        <v>0</v>
      </c>
      <c r="T739" s="72">
        <v>0</v>
      </c>
      <c r="U739" s="72">
        <v>0</v>
      </c>
      <c r="V739" s="72">
        <v>0</v>
      </c>
      <c r="W739" s="72">
        <v>42500</v>
      </c>
      <c r="X739" s="72">
        <v>30300</v>
      </c>
      <c r="Y739" s="213"/>
    </row>
    <row r="740" spans="1:25">
      <c r="A740" s="93">
        <v>85</v>
      </c>
      <c r="B740" s="171" t="s">
        <v>541</v>
      </c>
      <c r="C740" s="72">
        <f t="shared" si="64"/>
        <v>411100</v>
      </c>
      <c r="D740" s="72">
        <v>0</v>
      </c>
      <c r="E740" s="72">
        <v>130000</v>
      </c>
      <c r="F740" s="72">
        <v>0</v>
      </c>
      <c r="G740" s="72">
        <v>90500</v>
      </c>
      <c r="H740" s="72">
        <v>170600</v>
      </c>
      <c r="I740" s="72">
        <v>0</v>
      </c>
      <c r="J740" s="82">
        <v>0</v>
      </c>
      <c r="K740" s="72">
        <v>0</v>
      </c>
      <c r="L740" s="72">
        <v>0</v>
      </c>
      <c r="M740" s="72">
        <v>0</v>
      </c>
      <c r="N740" s="72">
        <v>0</v>
      </c>
      <c r="O740" s="72">
        <v>0</v>
      </c>
      <c r="P740" s="72">
        <v>0</v>
      </c>
      <c r="Q740" s="72">
        <v>0</v>
      </c>
      <c r="R740" s="72">
        <v>0</v>
      </c>
      <c r="S740" s="72">
        <v>0</v>
      </c>
      <c r="T740" s="72">
        <v>0</v>
      </c>
      <c r="U740" s="72">
        <v>0</v>
      </c>
      <c r="V740" s="72">
        <v>0</v>
      </c>
      <c r="W740" s="72">
        <v>11700</v>
      </c>
      <c r="X740" s="72">
        <v>8300</v>
      </c>
      <c r="Y740" s="213"/>
    </row>
    <row r="741" spans="1:25">
      <c r="A741" s="93">
        <v>86</v>
      </c>
      <c r="B741" s="171" t="s">
        <v>542</v>
      </c>
      <c r="C741" s="72">
        <f t="shared" si="64"/>
        <v>1107908</v>
      </c>
      <c r="D741" s="72">
        <v>0</v>
      </c>
      <c r="E741" s="72">
        <v>150000</v>
      </c>
      <c r="F741" s="72">
        <v>0</v>
      </c>
      <c r="G741" s="72">
        <v>92500</v>
      </c>
      <c r="H741" s="72">
        <v>180000</v>
      </c>
      <c r="I741" s="72">
        <v>0</v>
      </c>
      <c r="J741" s="82">
        <v>0</v>
      </c>
      <c r="K741" s="72">
        <v>0</v>
      </c>
      <c r="L741" s="72">
        <v>0</v>
      </c>
      <c r="M741" s="72">
        <v>0</v>
      </c>
      <c r="N741" s="72">
        <v>0</v>
      </c>
      <c r="O741" s="72">
        <v>0</v>
      </c>
      <c r="P741" s="72">
        <v>601</v>
      </c>
      <c r="Q741" s="72">
        <v>531100</v>
      </c>
      <c r="R741" s="72">
        <v>92</v>
      </c>
      <c r="S741" s="72">
        <v>27200</v>
      </c>
      <c r="T741" s="72">
        <v>60</v>
      </c>
      <c r="U741" s="72">
        <v>60140</v>
      </c>
      <c r="V741" s="72">
        <v>4068</v>
      </c>
      <c r="W741" s="72">
        <v>36700</v>
      </c>
      <c r="X741" s="72">
        <v>26200</v>
      </c>
      <c r="Y741" s="213"/>
    </row>
    <row r="742" spans="1:25">
      <c r="A742" s="93">
        <v>87</v>
      </c>
      <c r="B742" s="171" t="s">
        <v>544</v>
      </c>
      <c r="C742" s="72">
        <f t="shared" si="64"/>
        <v>1397890</v>
      </c>
      <c r="D742" s="72">
        <v>0</v>
      </c>
      <c r="E742" s="72">
        <v>0</v>
      </c>
      <c r="F742" s="72">
        <v>0</v>
      </c>
      <c r="G742" s="72">
        <v>0</v>
      </c>
      <c r="H742" s="72">
        <v>152000</v>
      </c>
      <c r="I742" s="72">
        <v>0</v>
      </c>
      <c r="J742" s="82">
        <v>0</v>
      </c>
      <c r="K742" s="72">
        <v>0</v>
      </c>
      <c r="L742" s="72">
        <v>400</v>
      </c>
      <c r="M742" s="72">
        <v>664240</v>
      </c>
      <c r="N742" s="72">
        <v>0</v>
      </c>
      <c r="O742" s="72">
        <v>0</v>
      </c>
      <c r="P742" s="72">
        <v>620</v>
      </c>
      <c r="Q742" s="72">
        <v>513400</v>
      </c>
      <c r="R742" s="72">
        <v>0</v>
      </c>
      <c r="S742" s="72">
        <v>0</v>
      </c>
      <c r="T742" s="72">
        <v>0</v>
      </c>
      <c r="U742" s="72">
        <v>0</v>
      </c>
      <c r="V742" s="72">
        <v>0</v>
      </c>
      <c r="W742" s="72">
        <v>39800</v>
      </c>
      <c r="X742" s="72">
        <v>28450</v>
      </c>
      <c r="Y742" s="213"/>
    </row>
    <row r="743" spans="1:25">
      <c r="A743" s="93">
        <v>88</v>
      </c>
      <c r="B743" s="171" t="s">
        <v>600</v>
      </c>
      <c r="C743" s="72">
        <f t="shared" si="64"/>
        <v>964900</v>
      </c>
      <c r="D743" s="72">
        <v>0</v>
      </c>
      <c r="E743" s="72">
        <v>0</v>
      </c>
      <c r="F743" s="72">
        <v>0</v>
      </c>
      <c r="G743" s="72">
        <v>0</v>
      </c>
      <c r="H743" s="72">
        <v>171500</v>
      </c>
      <c r="I743" s="72">
        <v>0</v>
      </c>
      <c r="J743" s="82">
        <v>0</v>
      </c>
      <c r="K743" s="72">
        <v>0</v>
      </c>
      <c r="L743" s="72">
        <v>618</v>
      </c>
      <c r="M743" s="72">
        <v>746300</v>
      </c>
      <c r="N743" s="72">
        <v>0</v>
      </c>
      <c r="O743" s="72">
        <v>0</v>
      </c>
      <c r="P743" s="72">
        <v>0</v>
      </c>
      <c r="Q743" s="72">
        <v>0</v>
      </c>
      <c r="R743" s="72">
        <v>0</v>
      </c>
      <c r="S743" s="72">
        <v>0</v>
      </c>
      <c r="T743" s="72">
        <v>0</v>
      </c>
      <c r="U743" s="72">
        <v>0</v>
      </c>
      <c r="V743" s="72">
        <v>0</v>
      </c>
      <c r="W743" s="72">
        <v>27500</v>
      </c>
      <c r="X743" s="72">
        <v>19600</v>
      </c>
      <c r="Y743" s="213"/>
    </row>
    <row r="744" spans="1:25">
      <c r="A744" s="93">
        <v>89</v>
      </c>
      <c r="B744" s="171" t="s">
        <v>601</v>
      </c>
      <c r="C744" s="72">
        <f t="shared" si="64"/>
        <v>1498100</v>
      </c>
      <c r="D744" s="72">
        <v>0</v>
      </c>
      <c r="E744" s="72">
        <v>0</v>
      </c>
      <c r="F744" s="72">
        <v>0</v>
      </c>
      <c r="G744" s="72">
        <v>0</v>
      </c>
      <c r="H744" s="72">
        <v>163800</v>
      </c>
      <c r="I744" s="72">
        <v>0</v>
      </c>
      <c r="J744" s="82">
        <v>0</v>
      </c>
      <c r="K744" s="72">
        <v>0</v>
      </c>
      <c r="L744" s="72">
        <v>462</v>
      </c>
      <c r="M744" s="72">
        <v>711300</v>
      </c>
      <c r="N744" s="72">
        <v>0</v>
      </c>
      <c r="O744" s="72">
        <v>0</v>
      </c>
      <c r="P744" s="72">
        <v>702</v>
      </c>
      <c r="Q744" s="72">
        <v>549900</v>
      </c>
      <c r="R744" s="72">
        <v>0</v>
      </c>
      <c r="S744" s="72">
        <v>0</v>
      </c>
      <c r="T744" s="72">
        <v>0</v>
      </c>
      <c r="U744" s="72">
        <v>0</v>
      </c>
      <c r="V744" s="72">
        <v>0</v>
      </c>
      <c r="W744" s="72">
        <v>42700</v>
      </c>
      <c r="X744" s="72">
        <v>30400</v>
      </c>
      <c r="Y744" s="213"/>
    </row>
    <row r="745" spans="1:25">
      <c r="A745" s="93">
        <v>90</v>
      </c>
      <c r="B745" s="171" t="s">
        <v>602</v>
      </c>
      <c r="C745" s="72">
        <f t="shared" si="64"/>
        <v>174600</v>
      </c>
      <c r="D745" s="72">
        <v>0</v>
      </c>
      <c r="E745" s="72">
        <v>0</v>
      </c>
      <c r="F745" s="72">
        <v>0</v>
      </c>
      <c r="G745" s="72">
        <v>0</v>
      </c>
      <c r="H745" s="72">
        <v>166200</v>
      </c>
      <c r="I745" s="72">
        <v>0</v>
      </c>
      <c r="J745" s="82">
        <v>0</v>
      </c>
      <c r="K745" s="72">
        <v>0</v>
      </c>
      <c r="L745" s="72">
        <v>0</v>
      </c>
      <c r="M745" s="72">
        <v>0</v>
      </c>
      <c r="N745" s="72">
        <v>0</v>
      </c>
      <c r="O745" s="72">
        <v>0</v>
      </c>
      <c r="P745" s="72">
        <v>0</v>
      </c>
      <c r="Q745" s="72">
        <v>0</v>
      </c>
      <c r="R745" s="72">
        <v>0</v>
      </c>
      <c r="S745" s="72">
        <v>0</v>
      </c>
      <c r="T745" s="72">
        <v>0</v>
      </c>
      <c r="U745" s="72">
        <v>0</v>
      </c>
      <c r="V745" s="72">
        <v>0</v>
      </c>
      <c r="W745" s="72">
        <v>4900</v>
      </c>
      <c r="X745" s="72">
        <v>3500</v>
      </c>
      <c r="Y745" s="213"/>
    </row>
    <row r="746" spans="1:25">
      <c r="A746" s="93">
        <v>91</v>
      </c>
      <c r="B746" s="171" t="s">
        <v>603</v>
      </c>
      <c r="C746" s="72">
        <f t="shared" si="64"/>
        <v>773160</v>
      </c>
      <c r="D746" s="72">
        <v>0</v>
      </c>
      <c r="E746" s="72">
        <v>0</v>
      </c>
      <c r="F746" s="72">
        <v>0</v>
      </c>
      <c r="G746" s="72">
        <v>0</v>
      </c>
      <c r="H746" s="72">
        <v>82000</v>
      </c>
      <c r="I746" s="72">
        <v>0</v>
      </c>
      <c r="J746" s="82">
        <v>0</v>
      </c>
      <c r="K746" s="72">
        <v>0</v>
      </c>
      <c r="L746" s="72">
        <v>322</v>
      </c>
      <c r="M746" s="72">
        <v>311600</v>
      </c>
      <c r="N746" s="72">
        <v>0</v>
      </c>
      <c r="O746" s="72">
        <v>0</v>
      </c>
      <c r="P746" s="72">
        <v>307</v>
      </c>
      <c r="Q746" s="72">
        <v>240800</v>
      </c>
      <c r="R746" s="72">
        <v>135</v>
      </c>
      <c r="S746" s="72">
        <v>41000</v>
      </c>
      <c r="T746" s="72">
        <v>60</v>
      </c>
      <c r="U746" s="72">
        <v>60000</v>
      </c>
      <c r="V746" s="72">
        <v>0</v>
      </c>
      <c r="W746" s="72">
        <v>22060</v>
      </c>
      <c r="X746" s="72">
        <v>15700</v>
      </c>
      <c r="Y746" s="213"/>
    </row>
    <row r="747" spans="1:25">
      <c r="A747" s="93">
        <v>92</v>
      </c>
      <c r="B747" s="171" t="s">
        <v>604</v>
      </c>
      <c r="C747" s="72">
        <f t="shared" si="64"/>
        <v>1173790</v>
      </c>
      <c r="D747" s="72">
        <v>0</v>
      </c>
      <c r="E747" s="72">
        <v>0</v>
      </c>
      <c r="F747" s="72">
        <v>0</v>
      </c>
      <c r="G747" s="72">
        <v>0</v>
      </c>
      <c r="H747" s="72">
        <v>199500</v>
      </c>
      <c r="I747" s="72">
        <v>0</v>
      </c>
      <c r="J747" s="82">
        <v>0</v>
      </c>
      <c r="K747" s="72">
        <v>0</v>
      </c>
      <c r="L747" s="72">
        <v>0</v>
      </c>
      <c r="M747" s="72">
        <v>0</v>
      </c>
      <c r="N747" s="72">
        <v>0</v>
      </c>
      <c r="O747" s="72">
        <v>0</v>
      </c>
      <c r="P747" s="72">
        <v>906</v>
      </c>
      <c r="Q747" s="72">
        <v>781300</v>
      </c>
      <c r="R747" s="72">
        <v>130</v>
      </c>
      <c r="S747" s="72">
        <v>40090</v>
      </c>
      <c r="T747" s="72">
        <v>90</v>
      </c>
      <c r="U747" s="72">
        <v>90000</v>
      </c>
      <c r="V747" s="72">
        <v>5900</v>
      </c>
      <c r="W747" s="72">
        <v>33300</v>
      </c>
      <c r="X747" s="72">
        <v>23700</v>
      </c>
      <c r="Y747" s="213"/>
    </row>
    <row r="748" spans="1:25">
      <c r="A748" s="93">
        <v>93</v>
      </c>
      <c r="B748" s="171" t="s">
        <v>605</v>
      </c>
      <c r="C748" s="72">
        <f t="shared" si="64"/>
        <v>965500</v>
      </c>
      <c r="D748" s="72">
        <v>0</v>
      </c>
      <c r="E748" s="72">
        <v>304200</v>
      </c>
      <c r="F748" s="72">
        <v>0</v>
      </c>
      <c r="G748" s="72">
        <v>0</v>
      </c>
      <c r="H748" s="72">
        <v>204700</v>
      </c>
      <c r="I748" s="72">
        <v>409500</v>
      </c>
      <c r="J748" s="82">
        <v>0</v>
      </c>
      <c r="K748" s="72">
        <v>0</v>
      </c>
      <c r="L748" s="72">
        <v>0</v>
      </c>
      <c r="M748" s="72">
        <v>0</v>
      </c>
      <c r="N748" s="72">
        <v>0</v>
      </c>
      <c r="O748" s="72">
        <v>0</v>
      </c>
      <c r="P748" s="72">
        <v>0</v>
      </c>
      <c r="Q748" s="72">
        <v>0</v>
      </c>
      <c r="R748" s="72">
        <v>0</v>
      </c>
      <c r="S748" s="72">
        <v>0</v>
      </c>
      <c r="T748" s="72">
        <v>0</v>
      </c>
      <c r="U748" s="72">
        <v>0</v>
      </c>
      <c r="V748" s="72">
        <v>0</v>
      </c>
      <c r="W748" s="72">
        <v>27500</v>
      </c>
      <c r="X748" s="72">
        <v>19600</v>
      </c>
      <c r="Y748" s="213"/>
    </row>
    <row r="749" spans="1:25">
      <c r="A749" s="93">
        <v>94</v>
      </c>
      <c r="B749" s="171" t="s">
        <v>606</v>
      </c>
      <c r="C749" s="72">
        <f t="shared" si="64"/>
        <v>432950</v>
      </c>
      <c r="D749" s="72">
        <v>0</v>
      </c>
      <c r="E749" s="72">
        <v>0</v>
      </c>
      <c r="F749" s="72">
        <v>0</v>
      </c>
      <c r="G749" s="72">
        <v>0</v>
      </c>
      <c r="H749" s="72">
        <v>81200</v>
      </c>
      <c r="I749" s="72">
        <v>0</v>
      </c>
      <c r="J749" s="82">
        <v>0</v>
      </c>
      <c r="K749" s="72">
        <v>0</v>
      </c>
      <c r="L749" s="72">
        <v>0</v>
      </c>
      <c r="M749" s="72">
        <v>0</v>
      </c>
      <c r="N749" s="72">
        <v>0</v>
      </c>
      <c r="O749" s="72">
        <v>0</v>
      </c>
      <c r="P749" s="72">
        <v>304</v>
      </c>
      <c r="Q749" s="72">
        <v>238500</v>
      </c>
      <c r="R749" s="72">
        <v>119</v>
      </c>
      <c r="S749" s="72">
        <v>30450</v>
      </c>
      <c r="T749" s="72">
        <v>60</v>
      </c>
      <c r="U749" s="72">
        <v>60000</v>
      </c>
      <c r="V749" s="72">
        <v>1800</v>
      </c>
      <c r="W749" s="72">
        <v>12300</v>
      </c>
      <c r="X749" s="72">
        <v>8700</v>
      </c>
      <c r="Y749" s="213"/>
    </row>
    <row r="750" spans="1:25">
      <c r="A750" s="93">
        <v>95</v>
      </c>
      <c r="B750" s="171" t="s">
        <v>548</v>
      </c>
      <c r="C750" s="72">
        <f t="shared" si="64"/>
        <v>1775736</v>
      </c>
      <c r="D750" s="72">
        <v>0</v>
      </c>
      <c r="E750" s="72">
        <v>0</v>
      </c>
      <c r="F750" s="72">
        <v>0</v>
      </c>
      <c r="G750" s="72">
        <v>0</v>
      </c>
      <c r="H750" s="72">
        <v>195000</v>
      </c>
      <c r="I750" s="72">
        <v>0</v>
      </c>
      <c r="J750" s="82">
        <v>0</v>
      </c>
      <c r="K750" s="72">
        <v>0</v>
      </c>
      <c r="L750" s="72">
        <v>686</v>
      </c>
      <c r="M750" s="72">
        <v>720000</v>
      </c>
      <c r="N750" s="72">
        <v>0</v>
      </c>
      <c r="O750" s="72">
        <v>0</v>
      </c>
      <c r="P750" s="72">
        <v>650</v>
      </c>
      <c r="Q750" s="72">
        <v>610000</v>
      </c>
      <c r="R750" s="72">
        <v>0</v>
      </c>
      <c r="S750" s="72">
        <v>0</v>
      </c>
      <c r="T750" s="72">
        <v>650</v>
      </c>
      <c r="U750" s="72">
        <v>160000</v>
      </c>
      <c r="V750" s="72">
        <v>3933</v>
      </c>
      <c r="W750" s="72">
        <v>50660</v>
      </c>
      <c r="X750" s="72">
        <v>36143</v>
      </c>
      <c r="Y750" s="213"/>
    </row>
    <row r="751" spans="1:25">
      <c r="A751" s="93">
        <v>96</v>
      </c>
      <c r="B751" s="171" t="s">
        <v>553</v>
      </c>
      <c r="C751" s="72">
        <f t="shared" si="64"/>
        <v>176120</v>
      </c>
      <c r="D751" s="72">
        <v>0</v>
      </c>
      <c r="E751" s="72">
        <v>0</v>
      </c>
      <c r="F751" s="72">
        <v>0</v>
      </c>
      <c r="G751" s="72">
        <v>0</v>
      </c>
      <c r="H751" s="72">
        <v>0</v>
      </c>
      <c r="I751" s="72">
        <v>167600</v>
      </c>
      <c r="J751" s="82">
        <v>0</v>
      </c>
      <c r="K751" s="72">
        <v>0</v>
      </c>
      <c r="L751" s="72">
        <v>0</v>
      </c>
      <c r="M751" s="72">
        <v>0</v>
      </c>
      <c r="N751" s="72">
        <v>0</v>
      </c>
      <c r="O751" s="72">
        <v>0</v>
      </c>
      <c r="P751" s="72">
        <v>0</v>
      </c>
      <c r="Q751" s="72">
        <v>0</v>
      </c>
      <c r="R751" s="72">
        <v>0</v>
      </c>
      <c r="S751" s="72">
        <v>0</v>
      </c>
      <c r="T751" s="72">
        <v>0</v>
      </c>
      <c r="U751" s="72">
        <v>0</v>
      </c>
      <c r="V751" s="72">
        <v>0</v>
      </c>
      <c r="W751" s="72">
        <v>5020</v>
      </c>
      <c r="X751" s="72">
        <v>3500</v>
      </c>
      <c r="Y751" s="213"/>
    </row>
    <row r="752" spans="1:25">
      <c r="A752" s="93">
        <v>97</v>
      </c>
      <c r="B752" s="171" t="s">
        <v>554</v>
      </c>
      <c r="C752" s="72">
        <f t="shared" si="64"/>
        <v>212560</v>
      </c>
      <c r="D752" s="72">
        <v>0</v>
      </c>
      <c r="E752" s="72">
        <v>0</v>
      </c>
      <c r="F752" s="72">
        <v>0</v>
      </c>
      <c r="G752" s="72">
        <v>0</v>
      </c>
      <c r="H752" s="72">
        <v>0</v>
      </c>
      <c r="I752" s="72">
        <v>202200</v>
      </c>
      <c r="J752" s="82">
        <v>0</v>
      </c>
      <c r="K752" s="72">
        <v>0</v>
      </c>
      <c r="L752" s="72">
        <v>0</v>
      </c>
      <c r="M752" s="72">
        <v>0</v>
      </c>
      <c r="N752" s="72">
        <v>0</v>
      </c>
      <c r="O752" s="72">
        <v>0</v>
      </c>
      <c r="P752" s="72">
        <v>0</v>
      </c>
      <c r="Q752" s="72">
        <v>0</v>
      </c>
      <c r="R752" s="72">
        <v>0</v>
      </c>
      <c r="S752" s="72">
        <v>0</v>
      </c>
      <c r="T752" s="72">
        <v>0</v>
      </c>
      <c r="U752" s="72">
        <v>0</v>
      </c>
      <c r="V752" s="72">
        <v>0</v>
      </c>
      <c r="W752" s="72">
        <v>6060</v>
      </c>
      <c r="X752" s="72">
        <v>4300</v>
      </c>
      <c r="Y752" s="213"/>
    </row>
    <row r="753" spans="1:25">
      <c r="A753" s="93">
        <v>98</v>
      </c>
      <c r="B753" s="171" t="s">
        <v>607</v>
      </c>
      <c r="C753" s="72">
        <f t="shared" si="64"/>
        <v>1979300</v>
      </c>
      <c r="D753" s="72">
        <v>0</v>
      </c>
      <c r="E753" s="72">
        <v>278000</v>
      </c>
      <c r="F753" s="72">
        <v>0</v>
      </c>
      <c r="G753" s="72">
        <v>198400</v>
      </c>
      <c r="H753" s="72">
        <v>225600</v>
      </c>
      <c r="I753" s="72">
        <v>0</v>
      </c>
      <c r="J753" s="82">
        <v>0</v>
      </c>
      <c r="K753" s="72">
        <v>0</v>
      </c>
      <c r="L753" s="72">
        <v>824</v>
      </c>
      <c r="M753" s="72">
        <v>1044200</v>
      </c>
      <c r="N753" s="72">
        <v>0</v>
      </c>
      <c r="O753" s="72">
        <v>0</v>
      </c>
      <c r="P753" s="72">
        <v>0</v>
      </c>
      <c r="Q753" s="72">
        <v>0</v>
      </c>
      <c r="R753" s="72">
        <v>223</v>
      </c>
      <c r="S753" s="72">
        <v>136500</v>
      </c>
      <c r="T753" s="72">
        <v>0</v>
      </c>
      <c r="U753" s="72">
        <v>0</v>
      </c>
      <c r="V753" s="72">
        <v>0</v>
      </c>
      <c r="W753" s="72">
        <v>56400</v>
      </c>
      <c r="X753" s="72">
        <v>40200</v>
      </c>
      <c r="Y753" s="213"/>
    </row>
    <row r="754" spans="1:25">
      <c r="A754" s="93">
        <v>99</v>
      </c>
      <c r="B754" s="171" t="s">
        <v>557</v>
      </c>
      <c r="C754" s="72">
        <f t="shared" si="64"/>
        <v>736020</v>
      </c>
      <c r="D754" s="72">
        <v>0</v>
      </c>
      <c r="E754" s="72">
        <v>102700</v>
      </c>
      <c r="F754" s="72">
        <v>0</v>
      </c>
      <c r="G754" s="72">
        <v>60400</v>
      </c>
      <c r="H754" s="72">
        <v>126000</v>
      </c>
      <c r="I754" s="72">
        <v>0</v>
      </c>
      <c r="J754" s="82">
        <v>0</v>
      </c>
      <c r="K754" s="72">
        <v>0</v>
      </c>
      <c r="L754" s="72">
        <v>0</v>
      </c>
      <c r="M754" s="72">
        <v>0</v>
      </c>
      <c r="N754" s="72">
        <v>0</v>
      </c>
      <c r="O754" s="72">
        <v>0</v>
      </c>
      <c r="P754" s="72">
        <v>420</v>
      </c>
      <c r="Q754" s="72">
        <v>329000</v>
      </c>
      <c r="R754" s="72">
        <v>110</v>
      </c>
      <c r="S754" s="72">
        <v>16800</v>
      </c>
      <c r="T754" s="72">
        <v>60</v>
      </c>
      <c r="U754" s="72">
        <v>62700</v>
      </c>
      <c r="V754" s="72">
        <v>2520</v>
      </c>
      <c r="W754" s="72">
        <v>21000</v>
      </c>
      <c r="X754" s="72">
        <v>14900</v>
      </c>
      <c r="Y754" s="213"/>
    </row>
    <row r="755" spans="1:25">
      <c r="A755" s="93">
        <v>100</v>
      </c>
      <c r="B755" s="171" t="s">
        <v>608</v>
      </c>
      <c r="C755" s="72">
        <f t="shared" ref="C755:C766" si="65">D755+E755+F755+G755+H755+I755+K755+M755+O755+Q755+S755+U755+V755+W755+X755</f>
        <v>666520</v>
      </c>
      <c r="D755" s="72">
        <v>0</v>
      </c>
      <c r="E755" s="72">
        <v>0</v>
      </c>
      <c r="F755" s="72">
        <v>0</v>
      </c>
      <c r="G755" s="72">
        <v>0</v>
      </c>
      <c r="H755" s="72">
        <v>109500</v>
      </c>
      <c r="I755" s="72">
        <v>0</v>
      </c>
      <c r="J755" s="82">
        <v>0</v>
      </c>
      <c r="K755" s="72">
        <v>0</v>
      </c>
      <c r="L755" s="72">
        <v>359</v>
      </c>
      <c r="M755" s="72">
        <v>475700</v>
      </c>
      <c r="N755" s="72">
        <v>0</v>
      </c>
      <c r="O755" s="72">
        <v>0</v>
      </c>
      <c r="P755" s="72">
        <v>0</v>
      </c>
      <c r="Q755" s="72">
        <v>0</v>
      </c>
      <c r="R755" s="72">
        <v>142</v>
      </c>
      <c r="S755" s="72">
        <v>48800</v>
      </c>
      <c r="T755" s="72">
        <v>0</v>
      </c>
      <c r="U755" s="72">
        <v>0</v>
      </c>
      <c r="V755" s="72">
        <v>0</v>
      </c>
      <c r="W755" s="72">
        <v>19020</v>
      </c>
      <c r="X755" s="72">
        <v>13500</v>
      </c>
      <c r="Y755" s="213"/>
    </row>
    <row r="756" spans="1:25">
      <c r="A756" s="93">
        <v>101</v>
      </c>
      <c r="B756" s="171" t="s">
        <v>609</v>
      </c>
      <c r="C756" s="72">
        <f t="shared" si="65"/>
        <v>367400</v>
      </c>
      <c r="D756" s="72">
        <v>0</v>
      </c>
      <c r="E756" s="72">
        <v>0</v>
      </c>
      <c r="F756" s="72">
        <v>0</v>
      </c>
      <c r="G756" s="72">
        <v>0</v>
      </c>
      <c r="H756" s="72">
        <v>0</v>
      </c>
      <c r="I756" s="72">
        <v>0</v>
      </c>
      <c r="J756" s="82">
        <v>0</v>
      </c>
      <c r="K756" s="72">
        <v>0</v>
      </c>
      <c r="L756" s="72">
        <v>350</v>
      </c>
      <c r="M756" s="72">
        <v>349600</v>
      </c>
      <c r="N756" s="72">
        <v>0</v>
      </c>
      <c r="O756" s="72">
        <v>0</v>
      </c>
      <c r="P756" s="72">
        <v>0</v>
      </c>
      <c r="Q756" s="72">
        <v>0</v>
      </c>
      <c r="R756" s="72">
        <v>0</v>
      </c>
      <c r="S756" s="72">
        <v>0</v>
      </c>
      <c r="T756" s="72">
        <v>0</v>
      </c>
      <c r="U756" s="72">
        <v>0</v>
      </c>
      <c r="V756" s="72">
        <v>0</v>
      </c>
      <c r="W756" s="72">
        <v>10400</v>
      </c>
      <c r="X756" s="72">
        <v>7400</v>
      </c>
      <c r="Y756" s="213"/>
    </row>
    <row r="757" spans="1:25">
      <c r="A757" s="93">
        <v>102</v>
      </c>
      <c r="B757" s="171" t="s">
        <v>610</v>
      </c>
      <c r="C757" s="72">
        <f t="shared" si="65"/>
        <v>339000</v>
      </c>
      <c r="D757" s="72">
        <v>0</v>
      </c>
      <c r="E757" s="72">
        <v>0</v>
      </c>
      <c r="F757" s="72">
        <v>0</v>
      </c>
      <c r="G757" s="72">
        <v>0</v>
      </c>
      <c r="H757" s="72">
        <v>67200</v>
      </c>
      <c r="I757" s="72">
        <v>0</v>
      </c>
      <c r="J757" s="82">
        <v>0</v>
      </c>
      <c r="K757" s="72">
        <v>0</v>
      </c>
      <c r="L757" s="72">
        <v>109</v>
      </c>
      <c r="M757" s="72">
        <v>255300</v>
      </c>
      <c r="N757" s="72">
        <v>0</v>
      </c>
      <c r="O757" s="72">
        <v>0</v>
      </c>
      <c r="P757" s="72">
        <v>0</v>
      </c>
      <c r="Q757" s="72">
        <v>0</v>
      </c>
      <c r="R757" s="72">
        <v>0</v>
      </c>
      <c r="S757" s="72">
        <v>0</v>
      </c>
      <c r="T757" s="72">
        <v>0</v>
      </c>
      <c r="U757" s="72">
        <v>0</v>
      </c>
      <c r="V757" s="72">
        <v>0</v>
      </c>
      <c r="W757" s="72">
        <v>9600</v>
      </c>
      <c r="X757" s="72">
        <v>6900</v>
      </c>
      <c r="Y757" s="213"/>
    </row>
    <row r="758" spans="1:25">
      <c r="A758" s="93">
        <v>103</v>
      </c>
      <c r="B758" s="171" t="s">
        <v>561</v>
      </c>
      <c r="C758" s="72">
        <f t="shared" si="65"/>
        <v>1004240</v>
      </c>
      <c r="D758" s="72">
        <v>0</v>
      </c>
      <c r="E758" s="72">
        <v>140200</v>
      </c>
      <c r="F758" s="72">
        <v>0</v>
      </c>
      <c r="G758" s="72">
        <v>89600</v>
      </c>
      <c r="H758" s="72">
        <v>175200</v>
      </c>
      <c r="I758" s="72">
        <v>0</v>
      </c>
      <c r="J758" s="82">
        <v>0</v>
      </c>
      <c r="K758" s="72">
        <v>0</v>
      </c>
      <c r="L758" s="72">
        <v>372</v>
      </c>
      <c r="M758" s="72">
        <v>550240</v>
      </c>
      <c r="N758" s="72">
        <v>0</v>
      </c>
      <c r="O758" s="72">
        <v>0</v>
      </c>
      <c r="P758" s="72">
        <v>0</v>
      </c>
      <c r="Q758" s="72">
        <v>0</v>
      </c>
      <c r="R758" s="72">
        <v>0</v>
      </c>
      <c r="S758" s="72">
        <v>0</v>
      </c>
      <c r="T758" s="72">
        <v>0</v>
      </c>
      <c r="U758" s="72">
        <v>0</v>
      </c>
      <c r="V758" s="72">
        <v>0</v>
      </c>
      <c r="W758" s="72">
        <v>28600</v>
      </c>
      <c r="X758" s="72">
        <v>20400</v>
      </c>
      <c r="Y758" s="213"/>
    </row>
    <row r="759" spans="1:25">
      <c r="A759" s="93">
        <v>104</v>
      </c>
      <c r="B759" s="171" t="s">
        <v>562</v>
      </c>
      <c r="C759" s="72">
        <f t="shared" si="65"/>
        <v>94290</v>
      </c>
      <c r="D759" s="72">
        <v>0</v>
      </c>
      <c r="E759" s="72">
        <v>0</v>
      </c>
      <c r="F759" s="72">
        <v>0</v>
      </c>
      <c r="G759" s="72">
        <v>0</v>
      </c>
      <c r="H759" s="72">
        <v>89700</v>
      </c>
      <c r="I759" s="72">
        <v>0</v>
      </c>
      <c r="J759" s="82">
        <v>0</v>
      </c>
      <c r="K759" s="72">
        <v>0</v>
      </c>
      <c r="L759" s="72">
        <v>0</v>
      </c>
      <c r="M759" s="72">
        <v>0</v>
      </c>
      <c r="N759" s="72">
        <v>0</v>
      </c>
      <c r="O759" s="72">
        <v>0</v>
      </c>
      <c r="P759" s="72">
        <v>0</v>
      </c>
      <c r="Q759" s="72">
        <v>0</v>
      </c>
      <c r="R759" s="72">
        <v>0</v>
      </c>
      <c r="S759" s="72">
        <v>0</v>
      </c>
      <c r="T759" s="72">
        <v>0</v>
      </c>
      <c r="U759" s="72">
        <v>0</v>
      </c>
      <c r="V759" s="72">
        <v>0</v>
      </c>
      <c r="W759" s="72">
        <v>2690</v>
      </c>
      <c r="X759" s="72">
        <v>1900</v>
      </c>
      <c r="Y759" s="213"/>
    </row>
    <row r="760" spans="1:25">
      <c r="A760" s="93">
        <v>105</v>
      </c>
      <c r="B760" s="171" t="s">
        <v>563</v>
      </c>
      <c r="C760" s="72">
        <f t="shared" si="65"/>
        <v>184360</v>
      </c>
      <c r="D760" s="72">
        <v>0</v>
      </c>
      <c r="E760" s="72">
        <v>0</v>
      </c>
      <c r="F760" s="72">
        <v>0</v>
      </c>
      <c r="G760" s="72">
        <v>0</v>
      </c>
      <c r="H760" s="72">
        <v>150000</v>
      </c>
      <c r="I760" s="72">
        <v>0</v>
      </c>
      <c r="J760" s="82">
        <v>0</v>
      </c>
      <c r="K760" s="72">
        <v>0</v>
      </c>
      <c r="L760" s="72">
        <v>0</v>
      </c>
      <c r="M760" s="72">
        <v>0</v>
      </c>
      <c r="N760" s="72">
        <v>0</v>
      </c>
      <c r="O760" s="72">
        <v>0</v>
      </c>
      <c r="P760" s="72">
        <v>0</v>
      </c>
      <c r="Q760" s="72">
        <v>0</v>
      </c>
      <c r="R760" s="72">
        <v>120</v>
      </c>
      <c r="S760" s="72">
        <v>25400</v>
      </c>
      <c r="T760" s="72">
        <v>0</v>
      </c>
      <c r="U760" s="72">
        <v>0</v>
      </c>
      <c r="V760" s="72">
        <v>0</v>
      </c>
      <c r="W760" s="72">
        <v>5260</v>
      </c>
      <c r="X760" s="72">
        <v>3700</v>
      </c>
      <c r="Y760" s="213"/>
    </row>
    <row r="761" spans="1:25">
      <c r="A761" s="93">
        <v>106</v>
      </c>
      <c r="B761" s="171" t="s">
        <v>564</v>
      </c>
      <c r="C761" s="72">
        <f t="shared" si="65"/>
        <v>1073500</v>
      </c>
      <c r="D761" s="72">
        <v>0</v>
      </c>
      <c r="E761" s="72">
        <v>0</v>
      </c>
      <c r="F761" s="72">
        <v>0</v>
      </c>
      <c r="G761" s="72">
        <v>0</v>
      </c>
      <c r="H761" s="72">
        <v>210000</v>
      </c>
      <c r="I761" s="72">
        <v>0</v>
      </c>
      <c r="J761" s="82">
        <v>0</v>
      </c>
      <c r="K761" s="72">
        <v>0</v>
      </c>
      <c r="L761" s="72">
        <v>626</v>
      </c>
      <c r="M761" s="72">
        <v>780200</v>
      </c>
      <c r="N761" s="72">
        <v>0</v>
      </c>
      <c r="O761" s="72">
        <v>0</v>
      </c>
      <c r="P761" s="72">
        <v>0</v>
      </c>
      <c r="Q761" s="72">
        <v>0</v>
      </c>
      <c r="R761" s="72">
        <v>140</v>
      </c>
      <c r="S761" s="72">
        <v>30900</v>
      </c>
      <c r="T761" s="72">
        <v>0</v>
      </c>
      <c r="U761" s="72">
        <v>0</v>
      </c>
      <c r="V761" s="72">
        <v>0</v>
      </c>
      <c r="W761" s="72">
        <v>30600</v>
      </c>
      <c r="X761" s="72">
        <v>21800</v>
      </c>
      <c r="Y761" s="213"/>
    </row>
    <row r="762" spans="1:25">
      <c r="A762" s="93">
        <v>107</v>
      </c>
      <c r="B762" s="171" t="s">
        <v>565</v>
      </c>
      <c r="C762" s="72">
        <f t="shared" si="65"/>
        <v>241800</v>
      </c>
      <c r="D762" s="72">
        <v>0</v>
      </c>
      <c r="E762" s="72">
        <v>0</v>
      </c>
      <c r="F762" s="72">
        <v>0</v>
      </c>
      <c r="G762" s="72">
        <v>0</v>
      </c>
      <c r="H762" s="72">
        <v>0</v>
      </c>
      <c r="I762" s="72">
        <v>0</v>
      </c>
      <c r="J762" s="82">
        <v>0</v>
      </c>
      <c r="K762" s="72">
        <v>0</v>
      </c>
      <c r="L762" s="72">
        <v>0</v>
      </c>
      <c r="M762" s="72">
        <v>0</v>
      </c>
      <c r="N762" s="72">
        <v>0</v>
      </c>
      <c r="O762" s="72">
        <v>0</v>
      </c>
      <c r="P762" s="72">
        <v>484</v>
      </c>
      <c r="Q762" s="72">
        <v>230000</v>
      </c>
      <c r="R762" s="72">
        <v>0</v>
      </c>
      <c r="S762" s="72">
        <v>0</v>
      </c>
      <c r="T762" s="72">
        <v>0</v>
      </c>
      <c r="U762" s="72">
        <v>0</v>
      </c>
      <c r="V762" s="72">
        <v>0</v>
      </c>
      <c r="W762" s="72">
        <v>6900</v>
      </c>
      <c r="X762" s="72">
        <v>4900</v>
      </c>
      <c r="Y762" s="213"/>
    </row>
    <row r="763" spans="1:25">
      <c r="A763" s="93">
        <v>108</v>
      </c>
      <c r="B763" s="171" t="s">
        <v>566</v>
      </c>
      <c r="C763" s="72">
        <f t="shared" si="65"/>
        <v>79050</v>
      </c>
      <c r="D763" s="72">
        <v>0</v>
      </c>
      <c r="E763" s="72">
        <v>0</v>
      </c>
      <c r="F763" s="72">
        <v>0</v>
      </c>
      <c r="G763" s="72">
        <v>0</v>
      </c>
      <c r="H763" s="72">
        <v>75200</v>
      </c>
      <c r="I763" s="72">
        <v>0</v>
      </c>
      <c r="J763" s="82">
        <v>0</v>
      </c>
      <c r="K763" s="72">
        <v>0</v>
      </c>
      <c r="L763" s="72">
        <v>0</v>
      </c>
      <c r="M763" s="72">
        <v>0</v>
      </c>
      <c r="N763" s="72">
        <v>0</v>
      </c>
      <c r="O763" s="72">
        <v>0</v>
      </c>
      <c r="P763" s="72">
        <v>0</v>
      </c>
      <c r="Q763" s="72">
        <v>0</v>
      </c>
      <c r="R763" s="72">
        <v>0</v>
      </c>
      <c r="S763" s="72">
        <v>0</v>
      </c>
      <c r="T763" s="72">
        <v>0</v>
      </c>
      <c r="U763" s="72">
        <v>0</v>
      </c>
      <c r="V763" s="72">
        <v>0</v>
      </c>
      <c r="W763" s="72">
        <v>2250</v>
      </c>
      <c r="X763" s="72">
        <v>1600</v>
      </c>
      <c r="Y763" s="213"/>
    </row>
    <row r="764" spans="1:25">
      <c r="A764" s="93">
        <v>109</v>
      </c>
      <c r="B764" s="171" t="s">
        <v>573</v>
      </c>
      <c r="C764" s="72">
        <f t="shared" si="65"/>
        <v>321160</v>
      </c>
      <c r="D764" s="72">
        <v>0</v>
      </c>
      <c r="E764" s="72">
        <v>0</v>
      </c>
      <c r="F764" s="72">
        <v>0</v>
      </c>
      <c r="G764" s="72">
        <v>0</v>
      </c>
      <c r="H764" s="72">
        <v>0</v>
      </c>
      <c r="I764" s="72">
        <v>0</v>
      </c>
      <c r="J764" s="82">
        <v>0</v>
      </c>
      <c r="K764" s="72">
        <v>0</v>
      </c>
      <c r="L764" s="72">
        <v>0</v>
      </c>
      <c r="M764" s="72">
        <v>0</v>
      </c>
      <c r="N764" s="72">
        <v>0</v>
      </c>
      <c r="O764" s="72">
        <v>0</v>
      </c>
      <c r="P764" s="72">
        <v>390</v>
      </c>
      <c r="Q764" s="72">
        <v>305500</v>
      </c>
      <c r="R764" s="72">
        <v>0</v>
      </c>
      <c r="S764" s="72">
        <v>0</v>
      </c>
      <c r="T764" s="72">
        <v>0</v>
      </c>
      <c r="U764" s="72">
        <v>0</v>
      </c>
      <c r="V764" s="72">
        <v>0</v>
      </c>
      <c r="W764" s="72">
        <v>9160</v>
      </c>
      <c r="X764" s="72">
        <v>6500</v>
      </c>
      <c r="Y764" s="213"/>
    </row>
    <row r="765" spans="1:25">
      <c r="A765" s="93">
        <v>110</v>
      </c>
      <c r="B765" s="171" t="s">
        <v>574</v>
      </c>
      <c r="C765" s="72">
        <f t="shared" si="65"/>
        <v>134643</v>
      </c>
      <c r="D765" s="72">
        <v>0</v>
      </c>
      <c r="E765" s="72">
        <v>0</v>
      </c>
      <c r="F765" s="72">
        <v>0</v>
      </c>
      <c r="G765" s="72">
        <v>0</v>
      </c>
      <c r="H765" s="72">
        <v>128100</v>
      </c>
      <c r="I765" s="72">
        <v>0</v>
      </c>
      <c r="J765" s="82">
        <v>0</v>
      </c>
      <c r="K765" s="72">
        <v>0</v>
      </c>
      <c r="L765" s="72">
        <v>0</v>
      </c>
      <c r="M765" s="72">
        <v>0</v>
      </c>
      <c r="N765" s="72">
        <v>0</v>
      </c>
      <c r="O765" s="72">
        <v>0</v>
      </c>
      <c r="P765" s="72">
        <v>0</v>
      </c>
      <c r="Q765" s="72">
        <v>0</v>
      </c>
      <c r="R765" s="72">
        <v>0</v>
      </c>
      <c r="S765" s="72">
        <v>0</v>
      </c>
      <c r="T765" s="72">
        <v>0</v>
      </c>
      <c r="U765" s="72">
        <v>0</v>
      </c>
      <c r="V765" s="72">
        <v>0</v>
      </c>
      <c r="W765" s="72">
        <v>3843</v>
      </c>
      <c r="X765" s="72">
        <v>2700</v>
      </c>
      <c r="Y765" s="213"/>
    </row>
    <row r="766" spans="1:25">
      <c r="A766" s="93">
        <v>111</v>
      </c>
      <c r="B766" s="171" t="s">
        <v>621</v>
      </c>
      <c r="C766" s="72">
        <f t="shared" si="65"/>
        <v>530903</v>
      </c>
      <c r="D766" s="72">
        <v>0</v>
      </c>
      <c r="E766" s="72">
        <v>0</v>
      </c>
      <c r="F766" s="72">
        <v>0</v>
      </c>
      <c r="G766" s="72">
        <v>0</v>
      </c>
      <c r="H766" s="72">
        <v>0</v>
      </c>
      <c r="I766" s="72">
        <v>0</v>
      </c>
      <c r="J766" s="82">
        <v>0</v>
      </c>
      <c r="K766" s="72">
        <v>0</v>
      </c>
      <c r="L766" s="72">
        <v>315</v>
      </c>
      <c r="M766" s="72">
        <v>486553</v>
      </c>
      <c r="N766" s="72">
        <v>0</v>
      </c>
      <c r="O766" s="72">
        <v>0</v>
      </c>
      <c r="P766" s="72">
        <v>0</v>
      </c>
      <c r="Q766" s="72">
        <v>0</v>
      </c>
      <c r="R766" s="72">
        <v>0</v>
      </c>
      <c r="S766" s="72">
        <v>0</v>
      </c>
      <c r="T766" s="72">
        <v>0</v>
      </c>
      <c r="U766" s="72">
        <v>0</v>
      </c>
      <c r="V766" s="72">
        <v>0</v>
      </c>
      <c r="W766" s="72">
        <v>25885</v>
      </c>
      <c r="X766" s="72">
        <v>18465</v>
      </c>
      <c r="Y766" s="213"/>
    </row>
    <row r="767" spans="1:25">
      <c r="A767" s="163" t="s">
        <v>339</v>
      </c>
      <c r="B767" s="172"/>
      <c r="C767" s="71">
        <f>SUM('прил.2 '!C768:C770)</f>
        <v>1333196</v>
      </c>
      <c r="D767" s="71">
        <f>SUM('прил.2 '!D768:D770)</f>
        <v>0</v>
      </c>
      <c r="E767" s="71">
        <f>SUM('прил.2 '!E768:E770)</f>
        <v>0</v>
      </c>
      <c r="F767" s="71">
        <f>SUM('прил.2 '!F768:F770)</f>
        <v>0</v>
      </c>
      <c r="G767" s="71">
        <f>SUM('прил.2 '!G768:G770)</f>
        <v>0</v>
      </c>
      <c r="H767" s="71">
        <f>SUM('прил.2 '!H768:H770)</f>
        <v>1148055</v>
      </c>
      <c r="I767" s="71">
        <f>SUM('прил.2 '!I768:I770)</f>
        <v>0</v>
      </c>
      <c r="J767" s="86">
        <f>SUM('прил.2 '!J768:J770)</f>
        <v>0</v>
      </c>
      <c r="K767" s="71">
        <f>SUM('прил.2 '!K768:K770)</f>
        <v>0</v>
      </c>
      <c r="L767" s="71">
        <f>SUM('прил.2 '!L768:L770)</f>
        <v>0</v>
      </c>
      <c r="M767" s="71">
        <f>SUM('прил.2 '!M768:M770)</f>
        <v>0</v>
      </c>
      <c r="N767" s="71">
        <f>SUM('прил.2 '!N768:N770)</f>
        <v>0</v>
      </c>
      <c r="O767" s="71">
        <f>SUM('прил.2 '!O768:O770)</f>
        <v>0</v>
      </c>
      <c r="P767" s="71">
        <f>SUM('прил.2 '!P768:P770)</f>
        <v>0</v>
      </c>
      <c r="Q767" s="71">
        <f>SUM('прил.2 '!Q768:Q770)</f>
        <v>0</v>
      </c>
      <c r="R767" s="71">
        <f>SUM('прил.2 '!R768:R770)</f>
        <v>0</v>
      </c>
      <c r="S767" s="71">
        <f>SUM('прил.2 '!S768:S770)</f>
        <v>0</v>
      </c>
      <c r="T767" s="71">
        <f>SUM('прил.2 '!T768:T770)</f>
        <v>0</v>
      </c>
      <c r="U767" s="71">
        <f>SUM('прил.2 '!U768:U770)</f>
        <v>0</v>
      </c>
      <c r="V767" s="71">
        <f>SUM('прил.2 '!V768:V770)</f>
        <v>0</v>
      </c>
      <c r="W767" s="71">
        <f>SUM('прил.2 '!W768:W770)</f>
        <v>160575</v>
      </c>
      <c r="X767" s="71">
        <f>SUM('прил.2 '!X768:X770)</f>
        <v>24566</v>
      </c>
      <c r="Y767" s="213"/>
    </row>
    <row r="768" spans="1:25">
      <c r="A768" s="93">
        <v>112</v>
      </c>
      <c r="B768" s="30" t="s">
        <v>626</v>
      </c>
      <c r="C768" s="72">
        <f>D768+E768+F768+G768+H768+I768+K768+M768+O768+Q768+S768+U768+V768+W768+X768</f>
        <v>365074</v>
      </c>
      <c r="D768" s="72">
        <v>0</v>
      </c>
      <c r="E768" s="72">
        <v>0</v>
      </c>
      <c r="F768" s="72">
        <v>0</v>
      </c>
      <c r="G768" s="72">
        <v>0</v>
      </c>
      <c r="H768" s="72">
        <v>314376</v>
      </c>
      <c r="I768" s="72">
        <v>0</v>
      </c>
      <c r="J768" s="82">
        <v>0</v>
      </c>
      <c r="K768" s="72">
        <v>0</v>
      </c>
      <c r="L768" s="72">
        <v>0</v>
      </c>
      <c r="M768" s="72">
        <v>0</v>
      </c>
      <c r="N768" s="72">
        <v>0</v>
      </c>
      <c r="O768" s="72">
        <v>0</v>
      </c>
      <c r="P768" s="72">
        <v>0</v>
      </c>
      <c r="Q768" s="72">
        <v>0</v>
      </c>
      <c r="R768" s="72">
        <v>0</v>
      </c>
      <c r="S768" s="72">
        <v>0</v>
      </c>
      <c r="T768" s="72">
        <v>0</v>
      </c>
      <c r="U768" s="72">
        <v>0</v>
      </c>
      <c r="V768" s="72">
        <v>0</v>
      </c>
      <c r="W768" s="72">
        <v>43971</v>
      </c>
      <c r="X768" s="72">
        <v>6727</v>
      </c>
      <c r="Y768" s="213"/>
    </row>
    <row r="769" spans="1:25">
      <c r="A769" s="93">
        <v>113</v>
      </c>
      <c r="B769" s="30" t="s">
        <v>628</v>
      </c>
      <c r="C769" s="72">
        <f>D769+E769+F769+G769+H769+I769+K769+M769+O769+Q769+S769+U769+V769+W769+X769</f>
        <v>347011</v>
      </c>
      <c r="D769" s="72">
        <v>0</v>
      </c>
      <c r="E769" s="72">
        <v>0</v>
      </c>
      <c r="F769" s="72">
        <v>0</v>
      </c>
      <c r="G769" s="72">
        <v>0</v>
      </c>
      <c r="H769" s="72">
        <v>298822</v>
      </c>
      <c r="I769" s="72">
        <v>0</v>
      </c>
      <c r="J769" s="82">
        <v>0</v>
      </c>
      <c r="K769" s="72">
        <v>0</v>
      </c>
      <c r="L769" s="72">
        <v>0</v>
      </c>
      <c r="M769" s="72">
        <v>0</v>
      </c>
      <c r="N769" s="72">
        <v>0</v>
      </c>
      <c r="O769" s="72">
        <v>0</v>
      </c>
      <c r="P769" s="72">
        <v>0</v>
      </c>
      <c r="Q769" s="72">
        <v>0</v>
      </c>
      <c r="R769" s="72">
        <v>0</v>
      </c>
      <c r="S769" s="72">
        <v>0</v>
      </c>
      <c r="T769" s="72">
        <v>0</v>
      </c>
      <c r="U769" s="72">
        <v>0</v>
      </c>
      <c r="V769" s="72">
        <v>0</v>
      </c>
      <c r="W769" s="72">
        <v>41795</v>
      </c>
      <c r="X769" s="72">
        <v>6394</v>
      </c>
      <c r="Y769" s="213"/>
    </row>
    <row r="770" spans="1:25">
      <c r="A770" s="93">
        <v>114</v>
      </c>
      <c r="B770" s="30" t="s">
        <v>627</v>
      </c>
      <c r="C770" s="72">
        <f>D770+E770+F770+G770+H770+I770+K770+M770+O770+Q770+S770+U770+V770+W770+X770</f>
        <v>621111</v>
      </c>
      <c r="D770" s="72">
        <v>0</v>
      </c>
      <c r="E770" s="72">
        <v>0</v>
      </c>
      <c r="F770" s="72">
        <v>0</v>
      </c>
      <c r="G770" s="72">
        <v>0</v>
      </c>
      <c r="H770" s="72">
        <v>534857</v>
      </c>
      <c r="I770" s="72">
        <v>0</v>
      </c>
      <c r="J770" s="82">
        <v>0</v>
      </c>
      <c r="K770" s="72">
        <v>0</v>
      </c>
      <c r="L770" s="72">
        <v>0</v>
      </c>
      <c r="M770" s="72">
        <v>0</v>
      </c>
      <c r="N770" s="72">
        <v>0</v>
      </c>
      <c r="O770" s="72">
        <v>0</v>
      </c>
      <c r="P770" s="72">
        <v>0</v>
      </c>
      <c r="Q770" s="72">
        <v>0</v>
      </c>
      <c r="R770" s="72">
        <v>0</v>
      </c>
      <c r="S770" s="72">
        <v>0</v>
      </c>
      <c r="T770" s="72">
        <v>0</v>
      </c>
      <c r="U770" s="72">
        <v>0</v>
      </c>
      <c r="V770" s="72">
        <v>0</v>
      </c>
      <c r="W770" s="72">
        <v>74809</v>
      </c>
      <c r="X770" s="72">
        <v>11445</v>
      </c>
      <c r="Y770" s="213"/>
    </row>
    <row r="771" spans="1:25">
      <c r="A771" s="163" t="s">
        <v>340</v>
      </c>
      <c r="B771" s="156"/>
      <c r="C771" s="71">
        <f>SUM('прил.2 '!C772:C779)</f>
        <v>3948320.3354250006</v>
      </c>
      <c r="D771" s="71">
        <f>SUM('прил.2 '!D772:D779)</f>
        <v>0</v>
      </c>
      <c r="E771" s="71">
        <f>SUM('прил.2 '!E772:E779)</f>
        <v>180403.32090000002</v>
      </c>
      <c r="F771" s="71">
        <f>SUM('прил.2 '!F772:F779)</f>
        <v>0</v>
      </c>
      <c r="G771" s="71">
        <f>SUM('прил.2 '!G772:G779)</f>
        <v>258449.42200000002</v>
      </c>
      <c r="H771" s="71">
        <f>SUM('прил.2 '!H772:H779)</f>
        <v>268450.7672</v>
      </c>
      <c r="I771" s="71">
        <f>SUM('прил.2 '!I772:I779)</f>
        <v>84267.216000000015</v>
      </c>
      <c r="J771" s="86">
        <f>SUM('прил.2 '!J772:J779)</f>
        <v>0</v>
      </c>
      <c r="K771" s="71">
        <f>SUM('прил.2 '!K772:K779)</f>
        <v>0</v>
      </c>
      <c r="L771" s="71">
        <f>SUM('прил.2 '!L772:L779)</f>
        <v>324.60000000000002</v>
      </c>
      <c r="M771" s="71">
        <f>SUM('прил.2 '!M772:M779)</f>
        <v>923235.45600000024</v>
      </c>
      <c r="N771" s="71">
        <f>SUM('прил.2 '!N772:N779)</f>
        <v>0</v>
      </c>
      <c r="O771" s="71">
        <f>SUM('прил.2 '!O772:O779)</f>
        <v>0</v>
      </c>
      <c r="P771" s="71">
        <f>SUM('прил.2 '!P772:P779)</f>
        <v>1268</v>
      </c>
      <c r="Q771" s="71">
        <f>SUM('прил.2 '!Q772:Q779)</f>
        <v>2000906.4504000004</v>
      </c>
      <c r="R771" s="71">
        <f>SUM('прил.2 '!R772:R779)</f>
        <v>215</v>
      </c>
      <c r="S771" s="71">
        <f>SUM('прил.2 '!S772:S779)</f>
        <v>90241.964999999997</v>
      </c>
      <c r="T771" s="71">
        <f>SUM('прил.2 '!T772:T779)</f>
        <v>0</v>
      </c>
      <c r="U771" s="71">
        <f>SUM('прил.2 '!U772:U779)</f>
        <v>0</v>
      </c>
      <c r="V771" s="71">
        <f>SUM('прил.2 '!V772:V779)</f>
        <v>28187.100000000002</v>
      </c>
      <c r="W771" s="71">
        <f>SUM('прил.2 '!W772:W779)</f>
        <v>114178.637925</v>
      </c>
      <c r="X771" s="71">
        <f>SUM('прил.2 '!X772:X779)</f>
        <v>0</v>
      </c>
      <c r="Y771" s="213"/>
    </row>
    <row r="772" spans="1:25">
      <c r="A772" s="93">
        <v>115</v>
      </c>
      <c r="B772" s="67" t="s">
        <v>630</v>
      </c>
      <c r="C772" s="72">
        <f t="shared" ref="C772:C779" si="66">D772+E772+F772+G772+H772+I772+K772+M772+O772+Q772+S772+U772+V772+W772+X772</f>
        <v>729555.61958100006</v>
      </c>
      <c r="D772" s="72">
        <v>0</v>
      </c>
      <c r="E772" s="72">
        <v>23909.183100000006</v>
      </c>
      <c r="F772" s="72">
        <v>0</v>
      </c>
      <c r="G772" s="72">
        <v>0</v>
      </c>
      <c r="H772" s="72">
        <v>45916.615800000007</v>
      </c>
      <c r="I772" s="72">
        <v>84267.216000000015</v>
      </c>
      <c r="J772" s="82">
        <v>0</v>
      </c>
      <c r="K772" s="72">
        <v>0</v>
      </c>
      <c r="L772" s="72">
        <v>105.6</v>
      </c>
      <c r="M772" s="72">
        <v>311591.96640000009</v>
      </c>
      <c r="N772" s="72">
        <v>0</v>
      </c>
      <c r="O772" s="72">
        <v>0</v>
      </c>
      <c r="P772" s="72">
        <v>167</v>
      </c>
      <c r="Q772" s="72">
        <v>240993.58140000005</v>
      </c>
      <c r="R772" s="72">
        <v>0</v>
      </c>
      <c r="S772" s="72">
        <v>0</v>
      </c>
      <c r="T772" s="72">
        <v>0</v>
      </c>
      <c r="U772" s="72">
        <v>0</v>
      </c>
      <c r="V772" s="72">
        <v>1676.7</v>
      </c>
      <c r="W772" s="72">
        <v>21200.356881000003</v>
      </c>
      <c r="X772" s="72">
        <v>0</v>
      </c>
      <c r="Y772" s="213"/>
    </row>
    <row r="773" spans="1:25">
      <c r="A773" s="93">
        <v>116</v>
      </c>
      <c r="B773" s="30" t="s">
        <v>633</v>
      </c>
      <c r="C773" s="72">
        <f t="shared" si="66"/>
        <v>51970.975191000005</v>
      </c>
      <c r="D773" s="72">
        <v>0</v>
      </c>
      <c r="E773" s="72">
        <v>47240.849700000006</v>
      </c>
      <c r="F773" s="72">
        <v>0</v>
      </c>
      <c r="G773" s="73">
        <v>0</v>
      </c>
      <c r="H773" s="72">
        <v>0</v>
      </c>
      <c r="I773" s="72">
        <v>0</v>
      </c>
      <c r="J773" s="82">
        <v>0</v>
      </c>
      <c r="K773" s="72">
        <v>0</v>
      </c>
      <c r="L773" s="72">
        <v>0</v>
      </c>
      <c r="M773" s="72">
        <v>0</v>
      </c>
      <c r="N773" s="72">
        <v>0</v>
      </c>
      <c r="O773" s="72">
        <v>0</v>
      </c>
      <c r="P773" s="72">
        <v>0</v>
      </c>
      <c r="Q773" s="72">
        <v>0</v>
      </c>
      <c r="R773" s="72">
        <v>0</v>
      </c>
      <c r="S773" s="72">
        <v>0</v>
      </c>
      <c r="T773" s="72">
        <v>0</v>
      </c>
      <c r="U773" s="72">
        <v>0</v>
      </c>
      <c r="V773" s="72">
        <v>3312.9</v>
      </c>
      <c r="W773" s="72">
        <v>1417.2254910000001</v>
      </c>
      <c r="X773" s="72">
        <v>0</v>
      </c>
      <c r="Y773" s="213"/>
    </row>
    <row r="774" spans="1:25">
      <c r="A774" s="93">
        <v>117</v>
      </c>
      <c r="B774" s="30" t="s">
        <v>639</v>
      </c>
      <c r="C774" s="72">
        <f t="shared" si="66"/>
        <v>246416.47595200007</v>
      </c>
      <c r="D774" s="72">
        <v>0</v>
      </c>
      <c r="E774" s="72">
        <v>0</v>
      </c>
      <c r="F774" s="72">
        <v>0</v>
      </c>
      <c r="G774" s="72">
        <v>0</v>
      </c>
      <c r="H774" s="72">
        <v>0</v>
      </c>
      <c r="I774" s="72">
        <v>0</v>
      </c>
      <c r="J774" s="82">
        <v>0</v>
      </c>
      <c r="K774" s="72">
        <v>0</v>
      </c>
      <c r="L774" s="72">
        <v>0</v>
      </c>
      <c r="M774" s="72">
        <v>0</v>
      </c>
      <c r="N774" s="72">
        <v>0</v>
      </c>
      <c r="O774" s="72">
        <v>0</v>
      </c>
      <c r="P774" s="72">
        <v>164</v>
      </c>
      <c r="Q774" s="72">
        <v>226117.43440000006</v>
      </c>
      <c r="R774" s="72">
        <v>49</v>
      </c>
      <c r="S774" s="72">
        <v>11594.484</v>
      </c>
      <c r="T774" s="72">
        <v>0</v>
      </c>
      <c r="U774" s="72">
        <v>0</v>
      </c>
      <c r="V774" s="72">
        <v>1573.2</v>
      </c>
      <c r="W774" s="72">
        <v>7131.3575520000013</v>
      </c>
      <c r="X774" s="72">
        <v>0</v>
      </c>
      <c r="Y774" s="213"/>
    </row>
    <row r="775" spans="1:25">
      <c r="A775" s="93">
        <v>118</v>
      </c>
      <c r="B775" s="30" t="s">
        <v>638</v>
      </c>
      <c r="C775" s="72">
        <f t="shared" si="66"/>
        <v>588403.0183140001</v>
      </c>
      <c r="D775" s="72">
        <v>0</v>
      </c>
      <c r="E775" s="72">
        <v>0</v>
      </c>
      <c r="F775" s="72">
        <v>0</v>
      </c>
      <c r="G775" s="72">
        <v>0</v>
      </c>
      <c r="H775" s="72">
        <v>87175.0242</v>
      </c>
      <c r="I775" s="72">
        <v>0</v>
      </c>
      <c r="J775" s="82">
        <v>0</v>
      </c>
      <c r="K775" s="72">
        <v>0</v>
      </c>
      <c r="L775" s="72">
        <v>0</v>
      </c>
      <c r="M775" s="72">
        <v>0</v>
      </c>
      <c r="N775" s="72">
        <v>0</v>
      </c>
      <c r="O775" s="72">
        <v>0</v>
      </c>
      <c r="P775" s="72">
        <v>327</v>
      </c>
      <c r="Q775" s="72">
        <v>457538.53860000003</v>
      </c>
      <c r="R775" s="72">
        <v>49</v>
      </c>
      <c r="S775" s="72">
        <v>23460.920999999998</v>
      </c>
      <c r="T775" s="72">
        <v>0</v>
      </c>
      <c r="U775" s="72">
        <v>0</v>
      </c>
      <c r="V775" s="72">
        <v>3183.2999999999997</v>
      </c>
      <c r="W775" s="72">
        <v>17045.234514</v>
      </c>
      <c r="X775" s="72">
        <v>0</v>
      </c>
      <c r="Y775" s="213"/>
    </row>
    <row r="776" spans="1:25">
      <c r="A776" s="93">
        <v>119</v>
      </c>
      <c r="B776" s="30" t="s">
        <v>635</v>
      </c>
      <c r="C776" s="72">
        <f t="shared" si="66"/>
        <v>914193.84814000013</v>
      </c>
      <c r="D776" s="72">
        <v>0</v>
      </c>
      <c r="E776" s="72">
        <v>0</v>
      </c>
      <c r="F776" s="72">
        <v>0</v>
      </c>
      <c r="G776" s="72">
        <v>0</v>
      </c>
      <c r="H776" s="72">
        <v>0</v>
      </c>
      <c r="I776" s="72">
        <v>0</v>
      </c>
      <c r="J776" s="82">
        <v>0</v>
      </c>
      <c r="K776" s="72">
        <v>0</v>
      </c>
      <c r="L776" s="72">
        <v>0</v>
      </c>
      <c r="M776" s="72">
        <v>0</v>
      </c>
      <c r="N776" s="72">
        <v>0</v>
      </c>
      <c r="O776" s="72">
        <v>0</v>
      </c>
      <c r="P776" s="72">
        <v>444</v>
      </c>
      <c r="Q776" s="72">
        <v>838885.3330000001</v>
      </c>
      <c r="R776" s="72">
        <v>67</v>
      </c>
      <c r="S776" s="72">
        <v>43015.004999999997</v>
      </c>
      <c r="T776" s="72">
        <v>0</v>
      </c>
      <c r="U776" s="72">
        <v>0</v>
      </c>
      <c r="V776" s="72">
        <v>5836.5</v>
      </c>
      <c r="W776" s="72">
        <v>26457.010140000002</v>
      </c>
      <c r="X776" s="72">
        <v>0</v>
      </c>
      <c r="Y776" s="213"/>
    </row>
    <row r="777" spans="1:25">
      <c r="A777" s="93">
        <v>120</v>
      </c>
      <c r="B777" s="30" t="s">
        <v>636</v>
      </c>
      <c r="C777" s="72">
        <f t="shared" si="66"/>
        <v>806112.8025600001</v>
      </c>
      <c r="D777" s="72">
        <v>0</v>
      </c>
      <c r="E777" s="72">
        <v>0</v>
      </c>
      <c r="F777" s="72">
        <v>0</v>
      </c>
      <c r="G777" s="72">
        <v>77662.246200000009</v>
      </c>
      <c r="H777" s="72">
        <v>90132.616200000004</v>
      </c>
      <c r="I777" s="72">
        <v>0</v>
      </c>
      <c r="J777" s="82">
        <v>0</v>
      </c>
      <c r="K777" s="72">
        <v>0</v>
      </c>
      <c r="L777" s="72">
        <v>219</v>
      </c>
      <c r="M777" s="72">
        <v>611643.48960000009</v>
      </c>
      <c r="N777" s="72">
        <v>0</v>
      </c>
      <c r="O777" s="72">
        <v>0</v>
      </c>
      <c r="P777" s="72">
        <v>0</v>
      </c>
      <c r="Q777" s="72">
        <v>0</v>
      </c>
      <c r="R777" s="72">
        <v>0</v>
      </c>
      <c r="S777" s="72">
        <v>0</v>
      </c>
      <c r="T777" s="72">
        <v>0</v>
      </c>
      <c r="U777" s="72">
        <v>0</v>
      </c>
      <c r="V777" s="72">
        <v>3291.2999999999997</v>
      </c>
      <c r="W777" s="72">
        <v>23383.150560000002</v>
      </c>
      <c r="X777" s="72">
        <v>0</v>
      </c>
      <c r="Y777" s="213"/>
    </row>
    <row r="778" spans="1:25">
      <c r="A778" s="93">
        <v>121</v>
      </c>
      <c r="B778" s="30" t="s">
        <v>637</v>
      </c>
      <c r="C778" s="72">
        <f t="shared" si="66"/>
        <v>305264.21786999999</v>
      </c>
      <c r="D778" s="72">
        <v>0</v>
      </c>
      <c r="E778" s="72">
        <v>0</v>
      </c>
      <c r="F778" s="72">
        <v>0</v>
      </c>
      <c r="G778" s="72">
        <v>0</v>
      </c>
      <c r="H778" s="72">
        <v>45226.510999999999</v>
      </c>
      <c r="I778" s="72">
        <v>0</v>
      </c>
      <c r="J778" s="82">
        <v>0</v>
      </c>
      <c r="K778" s="72">
        <v>0</v>
      </c>
      <c r="L778" s="72">
        <v>0</v>
      </c>
      <c r="M778" s="72">
        <v>0</v>
      </c>
      <c r="N778" s="72">
        <v>0</v>
      </c>
      <c r="O778" s="72">
        <v>0</v>
      </c>
      <c r="P778" s="72">
        <v>166</v>
      </c>
      <c r="Q778" s="72">
        <v>237371.56300000002</v>
      </c>
      <c r="R778" s="72">
        <v>50</v>
      </c>
      <c r="S778" s="72">
        <v>12171.555</v>
      </c>
      <c r="T778" s="72">
        <v>0</v>
      </c>
      <c r="U778" s="72">
        <v>0</v>
      </c>
      <c r="V778" s="72">
        <v>1651.5</v>
      </c>
      <c r="W778" s="72">
        <v>8843.0888699999996</v>
      </c>
      <c r="X778" s="72">
        <v>0</v>
      </c>
      <c r="Y778" s="213"/>
    </row>
    <row r="779" spans="1:25">
      <c r="A779" s="93">
        <v>122</v>
      </c>
      <c r="B779" s="30" t="s">
        <v>642</v>
      </c>
      <c r="C779" s="72">
        <f t="shared" si="66"/>
        <v>306403.37781699997</v>
      </c>
      <c r="D779" s="72">
        <v>0</v>
      </c>
      <c r="E779" s="72">
        <v>109253.28810000001</v>
      </c>
      <c r="F779" s="72">
        <v>0</v>
      </c>
      <c r="G779" s="72">
        <v>180787.1758</v>
      </c>
      <c r="H779" s="72">
        <v>0</v>
      </c>
      <c r="I779" s="72">
        <v>0</v>
      </c>
      <c r="J779" s="82">
        <v>0</v>
      </c>
      <c r="K779" s="72">
        <v>0</v>
      </c>
      <c r="L779" s="72">
        <v>0</v>
      </c>
      <c r="M779" s="72">
        <v>0</v>
      </c>
      <c r="N779" s="72">
        <v>0</v>
      </c>
      <c r="O779" s="72">
        <v>0</v>
      </c>
      <c r="P779" s="72">
        <v>0</v>
      </c>
      <c r="Q779" s="72">
        <v>0</v>
      </c>
      <c r="R779" s="72">
        <v>0</v>
      </c>
      <c r="S779" s="72">
        <v>0</v>
      </c>
      <c r="T779" s="72">
        <v>0</v>
      </c>
      <c r="U779" s="72">
        <v>0</v>
      </c>
      <c r="V779" s="72">
        <v>7661.7</v>
      </c>
      <c r="W779" s="72">
        <v>8701.2139169999991</v>
      </c>
      <c r="X779" s="72">
        <v>0</v>
      </c>
      <c r="Y779" s="213"/>
    </row>
    <row r="780" spans="1:25">
      <c r="A780" s="163" t="s">
        <v>341</v>
      </c>
      <c r="B780" s="156"/>
      <c r="C780" s="71">
        <f>SUM('прил.2 '!C781:C783)</f>
        <v>2209219.4164435202</v>
      </c>
      <c r="D780" s="71">
        <f>SUM('прил.2 '!D781:D783)</f>
        <v>0</v>
      </c>
      <c r="E780" s="71">
        <f>SUM('прил.2 '!E781:E783)</f>
        <v>0</v>
      </c>
      <c r="F780" s="71">
        <f>SUM('прил.2 '!F781:F783)</f>
        <v>0</v>
      </c>
      <c r="G780" s="71">
        <f>SUM('прил.2 '!G781:G783)</f>
        <v>0</v>
      </c>
      <c r="H780" s="71">
        <f>SUM('прил.2 '!H781:H783)</f>
        <v>0</v>
      </c>
      <c r="I780" s="71">
        <f>SUM('прил.2 '!I781:I783)</f>
        <v>0</v>
      </c>
      <c r="J780" s="86">
        <f>SUM('прил.2 '!J781:J783)</f>
        <v>0</v>
      </c>
      <c r="K780" s="71">
        <f>SUM('прил.2 '!K781:K783)</f>
        <v>0</v>
      </c>
      <c r="L780" s="71">
        <f>SUM('прил.2 '!L781:L783)</f>
        <v>1088.0999999999999</v>
      </c>
      <c r="M780" s="71">
        <f>SUM('прил.2 '!M781:M783)</f>
        <v>1819877.7168000003</v>
      </c>
      <c r="N780" s="71">
        <f>SUM('прил.2 '!N781:N783)</f>
        <v>0</v>
      </c>
      <c r="O780" s="71">
        <f>SUM('прил.2 '!O781:O783)</f>
        <v>0</v>
      </c>
      <c r="P780" s="71">
        <f>SUM('прил.2 '!P781:P783)</f>
        <v>1088.0999999999999</v>
      </c>
      <c r="Q780" s="71">
        <f>SUM('прил.2 '!Q781:Q783)</f>
        <v>272025</v>
      </c>
      <c r="R780" s="71">
        <f>SUM('прил.2 '!R781:R783)</f>
        <v>0</v>
      </c>
      <c r="S780" s="71">
        <f>SUM('прил.2 '!S781:S783)</f>
        <v>0</v>
      </c>
      <c r="T780" s="71">
        <f>SUM('прил.2 '!T781:T783)</f>
        <v>0</v>
      </c>
      <c r="U780" s="71">
        <f>SUM('прил.2 '!U781:U783)</f>
        <v>0</v>
      </c>
      <c r="V780" s="71">
        <f>SUM('прил.2 '!V781:V783)</f>
        <v>9792.9</v>
      </c>
      <c r="W780" s="71">
        <f>SUM('прил.2 '!W781:W783)</f>
        <v>62757.081504000002</v>
      </c>
      <c r="X780" s="71">
        <f>SUM('прил.2 '!X781:X783)</f>
        <v>44766.71813952001</v>
      </c>
      <c r="Y780" s="213"/>
    </row>
    <row r="781" spans="1:25">
      <c r="A781" s="93">
        <v>123</v>
      </c>
      <c r="B781" s="172" t="s">
        <v>1005</v>
      </c>
      <c r="C781" s="72">
        <f>D781+E781+F781+G781+H781+I781+K781+M781+O781+Q781+S781+U781+V781+W781+X781</f>
        <v>731736.67648767994</v>
      </c>
      <c r="D781" s="72">
        <v>0</v>
      </c>
      <c r="E781" s="72">
        <v>0</v>
      </c>
      <c r="F781" s="72">
        <v>0</v>
      </c>
      <c r="G781" s="72">
        <v>0</v>
      </c>
      <c r="H781" s="72">
        <v>0</v>
      </c>
      <c r="I781" s="72">
        <v>0</v>
      </c>
      <c r="J781" s="82">
        <v>0</v>
      </c>
      <c r="K781" s="72">
        <v>0</v>
      </c>
      <c r="L781" s="72">
        <v>360.4</v>
      </c>
      <c r="M781" s="72">
        <v>602779.09120000002</v>
      </c>
      <c r="N781" s="72">
        <v>0</v>
      </c>
      <c r="O781" s="72">
        <v>0</v>
      </c>
      <c r="P781" s="72">
        <v>360.4</v>
      </c>
      <c r="Q781" s="72">
        <v>90100</v>
      </c>
      <c r="R781" s="72">
        <v>0</v>
      </c>
      <c r="S781" s="72">
        <v>0</v>
      </c>
      <c r="T781" s="72">
        <v>0</v>
      </c>
      <c r="U781" s="72">
        <v>0</v>
      </c>
      <c r="V781" s="72">
        <v>3243.6</v>
      </c>
      <c r="W781" s="72">
        <v>20786.372736000001</v>
      </c>
      <c r="X781" s="72">
        <v>14827.612551680002</v>
      </c>
      <c r="Y781" s="213"/>
    </row>
    <row r="782" spans="1:25">
      <c r="A782" s="93">
        <v>124</v>
      </c>
      <c r="B782" s="172" t="s">
        <v>645</v>
      </c>
      <c r="C782" s="72">
        <f>D782+E782+F782+G782+H782+I782+K782+M782+O782+Q782+S782+U782+V782+W782+X782</f>
        <v>717727.28950720001</v>
      </c>
      <c r="D782" s="72">
        <v>0</v>
      </c>
      <c r="E782" s="72">
        <v>0</v>
      </c>
      <c r="F782" s="72">
        <v>0</v>
      </c>
      <c r="G782" s="72">
        <v>0</v>
      </c>
      <c r="H782" s="72">
        <v>0</v>
      </c>
      <c r="I782" s="72">
        <v>0</v>
      </c>
      <c r="J782" s="82">
        <v>0</v>
      </c>
      <c r="K782" s="72">
        <v>0</v>
      </c>
      <c r="L782" s="72">
        <v>353.5</v>
      </c>
      <c r="M782" s="72">
        <v>591238.64800000004</v>
      </c>
      <c r="N782" s="72">
        <v>0</v>
      </c>
      <c r="O782" s="72">
        <v>0</v>
      </c>
      <c r="P782" s="72">
        <v>353.5</v>
      </c>
      <c r="Q782" s="72">
        <v>88375</v>
      </c>
      <c r="R782" s="72">
        <v>0</v>
      </c>
      <c r="S782" s="72">
        <v>0</v>
      </c>
      <c r="T782" s="72">
        <v>0</v>
      </c>
      <c r="U782" s="72">
        <v>0</v>
      </c>
      <c r="V782" s="72">
        <v>3181.5</v>
      </c>
      <c r="W782" s="72">
        <v>20388.409439999999</v>
      </c>
      <c r="X782" s="72">
        <v>14543.732067200002</v>
      </c>
      <c r="Y782" s="213"/>
    </row>
    <row r="783" spans="1:25">
      <c r="A783" s="93">
        <v>125</v>
      </c>
      <c r="B783" s="172" t="s">
        <v>1004</v>
      </c>
      <c r="C783" s="72">
        <f>D783+E783+F783+G783+H783+I783+K783+M783+O783+Q783+S783+U783+V783+W783+X783</f>
        <v>759755.45044864016</v>
      </c>
      <c r="D783" s="72">
        <v>0</v>
      </c>
      <c r="E783" s="72">
        <v>0</v>
      </c>
      <c r="F783" s="72">
        <v>0</v>
      </c>
      <c r="G783" s="72">
        <v>0</v>
      </c>
      <c r="H783" s="72">
        <v>0</v>
      </c>
      <c r="I783" s="72">
        <v>0</v>
      </c>
      <c r="J783" s="82">
        <v>0</v>
      </c>
      <c r="K783" s="72">
        <v>0</v>
      </c>
      <c r="L783" s="72">
        <v>374.2</v>
      </c>
      <c r="M783" s="72">
        <v>625859.9776000001</v>
      </c>
      <c r="N783" s="72">
        <v>0</v>
      </c>
      <c r="O783" s="72">
        <v>0</v>
      </c>
      <c r="P783" s="72">
        <v>374.2</v>
      </c>
      <c r="Q783" s="72">
        <v>93550</v>
      </c>
      <c r="R783" s="72">
        <v>0</v>
      </c>
      <c r="S783" s="72">
        <v>0</v>
      </c>
      <c r="T783" s="72">
        <v>0</v>
      </c>
      <c r="U783" s="72">
        <v>0</v>
      </c>
      <c r="V783" s="72">
        <v>3367.7999999999997</v>
      </c>
      <c r="W783" s="72">
        <v>21582.299328000001</v>
      </c>
      <c r="X783" s="72">
        <v>15395.373520640003</v>
      </c>
      <c r="Y783" s="213"/>
    </row>
    <row r="784" spans="1:25">
      <c r="A784" s="163" t="s">
        <v>342</v>
      </c>
      <c r="B784" s="172"/>
      <c r="C784" s="71">
        <f>SUM('прил.2 '!C785:C788)</f>
        <v>2258057.6859999998</v>
      </c>
      <c r="D784" s="71">
        <f>SUM('прил.2 '!D785:D788)</f>
        <v>0</v>
      </c>
      <c r="E784" s="71">
        <f>SUM('прил.2 '!E785:E788)</f>
        <v>132198.78</v>
      </c>
      <c r="F784" s="71">
        <f>SUM('прил.2 '!F785:F788)</f>
        <v>0</v>
      </c>
      <c r="G784" s="71">
        <f>SUM('прил.2 '!G785:G788)</f>
        <v>194951.98</v>
      </c>
      <c r="H784" s="71">
        <f>SUM('прил.2 '!H785:H788)</f>
        <v>253882.39</v>
      </c>
      <c r="I784" s="71">
        <f>SUM('прил.2 '!I785:I788)</f>
        <v>236234.40000000002</v>
      </c>
      <c r="J784" s="86">
        <f>SUM('прил.2 '!J785:J788)</f>
        <v>0</v>
      </c>
      <c r="K784" s="71">
        <f>SUM('прил.2 '!K785:K788)</f>
        <v>0</v>
      </c>
      <c r="L784" s="71">
        <f>SUM('прил.2 '!L785:L788)</f>
        <v>140</v>
      </c>
      <c r="M784" s="71">
        <f>SUM('прил.2 '!M785:M788)</f>
        <v>212867.20000000001</v>
      </c>
      <c r="N784" s="71">
        <f>SUM('прил.2 '!N785:N788)</f>
        <v>0</v>
      </c>
      <c r="O784" s="71">
        <f>SUM('прил.2 '!O785:O788)</f>
        <v>0</v>
      </c>
      <c r="P784" s="71">
        <f>SUM('прил.2 '!P785:P788)</f>
        <v>1020</v>
      </c>
      <c r="Q784" s="71">
        <f>SUM('прил.2 '!Q785:Q788)</f>
        <v>1148226.1299999999</v>
      </c>
      <c r="R784" s="71">
        <f>SUM('прил.2 '!R785:R788)</f>
        <v>0</v>
      </c>
      <c r="S784" s="71">
        <f>SUM('прил.2 '!S785:S788)</f>
        <v>0</v>
      </c>
      <c r="T784" s="71">
        <f>SUM('прил.2 '!T785:T788)</f>
        <v>0</v>
      </c>
      <c r="U784" s="71">
        <f>SUM('прил.2 '!U785:U788)</f>
        <v>0</v>
      </c>
      <c r="V784" s="71">
        <f>SUM('прил.2 '!V785:V788)</f>
        <v>6795</v>
      </c>
      <c r="W784" s="71">
        <f>SUM('прил.2 '!W785:W788)</f>
        <v>72901.805999999997</v>
      </c>
      <c r="X784" s="71">
        <f>SUM('прил.2 '!X785:X788)</f>
        <v>0</v>
      </c>
      <c r="Y784" s="213"/>
    </row>
    <row r="785" spans="1:25">
      <c r="A785" s="93">
        <v>126</v>
      </c>
      <c r="B785" s="30" t="s">
        <v>648</v>
      </c>
      <c r="C785" s="72">
        <f>D785+E785+F785+G785+H785+I785+K785+M785+O785+Q785+S785+U785+V785+W785+X785</f>
        <v>655623.68830000004</v>
      </c>
      <c r="D785" s="72">
        <v>0</v>
      </c>
      <c r="E785" s="72">
        <v>40659.5</v>
      </c>
      <c r="F785" s="72">
        <v>0</v>
      </c>
      <c r="G785" s="72">
        <v>0</v>
      </c>
      <c r="H785" s="72">
        <v>78084.91</v>
      </c>
      <c r="I785" s="72">
        <v>143303.20000000001</v>
      </c>
      <c r="J785" s="82">
        <v>0</v>
      </c>
      <c r="K785" s="72">
        <v>0</v>
      </c>
      <c r="L785" s="72">
        <v>0</v>
      </c>
      <c r="M785" s="72">
        <v>0</v>
      </c>
      <c r="N785" s="72">
        <v>0</v>
      </c>
      <c r="O785" s="72">
        <v>0</v>
      </c>
      <c r="P785" s="72">
        <v>335</v>
      </c>
      <c r="Q785" s="72">
        <v>371952</v>
      </c>
      <c r="R785" s="72">
        <v>0</v>
      </c>
      <c r="S785" s="72">
        <v>0</v>
      </c>
      <c r="T785" s="72">
        <v>0</v>
      </c>
      <c r="U785" s="72">
        <v>0</v>
      </c>
      <c r="V785" s="72">
        <v>1944</v>
      </c>
      <c r="W785" s="72">
        <v>19680.078299999997</v>
      </c>
      <c r="X785" s="72">
        <v>0</v>
      </c>
      <c r="Y785" s="213"/>
    </row>
    <row r="786" spans="1:25">
      <c r="A786" s="93">
        <v>127</v>
      </c>
      <c r="B786" s="30" t="s">
        <v>646</v>
      </c>
      <c r="C786" s="72">
        <f>D786+E786+F786+G786+H786+I786+K786+M786+O786+Q786+S786+U786+V786+W786+X786</f>
        <v>798841.63930000004</v>
      </c>
      <c r="D786" s="72">
        <v>0</v>
      </c>
      <c r="E786" s="72">
        <v>65171.86</v>
      </c>
      <c r="F786" s="72">
        <v>0</v>
      </c>
      <c r="G786" s="72">
        <v>75660.210000000006</v>
      </c>
      <c r="H786" s="72">
        <v>125159.92</v>
      </c>
      <c r="I786" s="72">
        <v>0</v>
      </c>
      <c r="J786" s="82">
        <v>0</v>
      </c>
      <c r="K786" s="72">
        <v>0</v>
      </c>
      <c r="L786" s="72">
        <v>0</v>
      </c>
      <c r="M786" s="72">
        <v>0</v>
      </c>
      <c r="N786" s="72">
        <v>0</v>
      </c>
      <c r="O786" s="72">
        <v>0</v>
      </c>
      <c r="P786" s="72">
        <v>425</v>
      </c>
      <c r="Q786" s="72">
        <v>500000</v>
      </c>
      <c r="R786" s="72">
        <v>0</v>
      </c>
      <c r="S786" s="72">
        <v>0</v>
      </c>
      <c r="T786" s="72">
        <v>0</v>
      </c>
      <c r="U786" s="72">
        <v>0</v>
      </c>
      <c r="V786" s="72">
        <v>2979</v>
      </c>
      <c r="W786" s="72">
        <v>29870.649300000001</v>
      </c>
      <c r="X786" s="72">
        <v>0</v>
      </c>
      <c r="Y786" s="213"/>
    </row>
    <row r="787" spans="1:25">
      <c r="A787" s="93">
        <v>128</v>
      </c>
      <c r="B787" s="30" t="s">
        <v>647</v>
      </c>
      <c r="C787" s="72">
        <f>D787+E787+F787+G787+H787+I787+K787+M787+O787+Q787+S787+U787+V787+W787+X787</f>
        <v>725662.34210000001</v>
      </c>
      <c r="D787" s="72">
        <v>0</v>
      </c>
      <c r="E787" s="72">
        <v>26367.42</v>
      </c>
      <c r="F787" s="72">
        <v>0</v>
      </c>
      <c r="G787" s="72">
        <v>43631.56</v>
      </c>
      <c r="H787" s="72">
        <v>50637.56</v>
      </c>
      <c r="I787" s="72">
        <v>92931.199999999997</v>
      </c>
      <c r="J787" s="82">
        <v>0</v>
      </c>
      <c r="K787" s="72">
        <v>0</v>
      </c>
      <c r="L787" s="72">
        <v>140</v>
      </c>
      <c r="M787" s="72">
        <v>212867.20000000001</v>
      </c>
      <c r="N787" s="72">
        <v>0</v>
      </c>
      <c r="O787" s="72">
        <v>0</v>
      </c>
      <c r="P787" s="72">
        <v>260</v>
      </c>
      <c r="Q787" s="72">
        <v>276274.13</v>
      </c>
      <c r="R787" s="72">
        <v>0</v>
      </c>
      <c r="S787" s="72">
        <v>0</v>
      </c>
      <c r="T787" s="72">
        <v>0</v>
      </c>
      <c r="U787" s="72">
        <v>0</v>
      </c>
      <c r="V787" s="72">
        <v>1872</v>
      </c>
      <c r="W787" s="72">
        <v>21081.272100000002</v>
      </c>
      <c r="X787" s="72">
        <v>0</v>
      </c>
      <c r="Y787" s="213"/>
    </row>
    <row r="788" spans="1:25">
      <c r="A788" s="93">
        <v>129</v>
      </c>
      <c r="B788" s="30" t="s">
        <v>115</v>
      </c>
      <c r="C788" s="72">
        <f>D788+E788+F788+G788+H788+I788+K788+M788+O788+Q788+S788+U788+V788+W788+X788</f>
        <v>77930.016300000003</v>
      </c>
      <c r="D788" s="72">
        <v>0</v>
      </c>
      <c r="E788" s="72">
        <v>0</v>
      </c>
      <c r="F788" s="72">
        <v>0</v>
      </c>
      <c r="G788" s="72">
        <v>75660.210000000006</v>
      </c>
      <c r="H788" s="72">
        <v>0</v>
      </c>
      <c r="I788" s="72">
        <v>0</v>
      </c>
      <c r="J788" s="82">
        <v>0</v>
      </c>
      <c r="K788" s="72">
        <v>0</v>
      </c>
      <c r="L788" s="72">
        <v>0</v>
      </c>
      <c r="M788" s="72">
        <v>0</v>
      </c>
      <c r="N788" s="72">
        <v>0</v>
      </c>
      <c r="O788" s="72">
        <v>0</v>
      </c>
      <c r="P788" s="72">
        <v>0</v>
      </c>
      <c r="Q788" s="72">
        <v>0</v>
      </c>
      <c r="R788" s="72">
        <v>0</v>
      </c>
      <c r="S788" s="72">
        <v>0</v>
      </c>
      <c r="T788" s="72">
        <v>0</v>
      </c>
      <c r="U788" s="72">
        <v>0</v>
      </c>
      <c r="V788" s="72">
        <v>0</v>
      </c>
      <c r="W788" s="72">
        <v>2269.8063000000002</v>
      </c>
      <c r="X788" s="72">
        <v>0</v>
      </c>
      <c r="Y788" s="213"/>
    </row>
    <row r="789" spans="1:25">
      <c r="A789" s="155" t="s">
        <v>343</v>
      </c>
      <c r="B789" s="172"/>
      <c r="C789" s="71">
        <f>SUM('прил.2 '!C790:C808)</f>
        <v>14324196.039247759</v>
      </c>
      <c r="D789" s="71">
        <f>SUM('прил.2 '!D790:D808)</f>
        <v>0</v>
      </c>
      <c r="E789" s="71">
        <f>SUM('прил.2 '!E790:E808)</f>
        <v>0</v>
      </c>
      <c r="F789" s="71">
        <f>SUM('прил.2 '!F790:F808)</f>
        <v>0</v>
      </c>
      <c r="G789" s="71">
        <f>SUM('прил.2 '!G790:G808)</f>
        <v>0</v>
      </c>
      <c r="H789" s="71">
        <f>SUM('прил.2 '!H790:H808)</f>
        <v>2067884.1148530995</v>
      </c>
      <c r="I789" s="71">
        <f>SUM('прил.2 '!I790:I808)</f>
        <v>857565.58461439994</v>
      </c>
      <c r="J789" s="90">
        <f>SUM('прил.2 '!J790:J808)</f>
        <v>0</v>
      </c>
      <c r="K789" s="71">
        <f>SUM('прил.2 '!K790:K808)</f>
        <v>0</v>
      </c>
      <c r="L789" s="71">
        <f>SUM('прил.2 '!L790:L808)</f>
        <v>3547.5</v>
      </c>
      <c r="M789" s="71">
        <f>SUM('прил.2 '!M790:M808)</f>
        <v>8881503.8750180975</v>
      </c>
      <c r="N789" s="71">
        <f>SUM('прил.2 '!N790:N808)</f>
        <v>0</v>
      </c>
      <c r="O789" s="71">
        <f>SUM('прил.2 '!O790:O808)</f>
        <v>0</v>
      </c>
      <c r="P789" s="71">
        <f>SUM('прил.2 '!P790:P808)</f>
        <v>1048</v>
      </c>
      <c r="Q789" s="71">
        <f>SUM('прил.2 '!Q790:Q808)</f>
        <v>1616791.4242568</v>
      </c>
      <c r="R789" s="71">
        <f>SUM('прил.2 '!R790:R808)</f>
        <v>0</v>
      </c>
      <c r="S789" s="71">
        <f>SUM('прил.2 '!S790:S808)</f>
        <v>0</v>
      </c>
      <c r="T789" s="71">
        <f>SUM('прил.2 '!T790:T808)</f>
        <v>0</v>
      </c>
      <c r="U789" s="71">
        <f>SUM('прил.2 '!U790:U808)</f>
        <v>0</v>
      </c>
      <c r="V789" s="71">
        <f>SUM('прил.2 '!V790:V808)</f>
        <v>54265.947570000004</v>
      </c>
      <c r="W789" s="71">
        <f>SUM('прил.2 '!W790:W808)</f>
        <v>493882.3499622721</v>
      </c>
      <c r="X789" s="71">
        <f>SUM('прил.2 '!X790:X808)</f>
        <v>352302.7429730873</v>
      </c>
      <c r="Y789" s="213"/>
    </row>
    <row r="790" spans="1:25">
      <c r="A790" s="93">
        <v>130</v>
      </c>
      <c r="B790" s="30" t="s">
        <v>120</v>
      </c>
      <c r="C790" s="72">
        <f t="shared" ref="C790:C808" si="67">D790+E790+F790+G790+H790+I790+K790+M790+O790+Q790+S790+U790+V790+W790+X790</f>
        <v>854998</v>
      </c>
      <c r="D790" s="72">
        <v>0</v>
      </c>
      <c r="E790" s="72">
        <v>0</v>
      </c>
      <c r="F790" s="72">
        <v>0</v>
      </c>
      <c r="G790" s="72">
        <v>0</v>
      </c>
      <c r="H790" s="72">
        <v>100000</v>
      </c>
      <c r="I790" s="72">
        <v>0</v>
      </c>
      <c r="J790" s="82">
        <v>0</v>
      </c>
      <c r="K790" s="72">
        <v>0</v>
      </c>
      <c r="L790" s="72">
        <v>0</v>
      </c>
      <c r="M790" s="72">
        <v>0</v>
      </c>
      <c r="N790" s="72">
        <v>0</v>
      </c>
      <c r="O790" s="72">
        <v>0</v>
      </c>
      <c r="P790" s="72">
        <v>367</v>
      </c>
      <c r="Q790" s="72">
        <v>700000</v>
      </c>
      <c r="R790" s="72">
        <v>0</v>
      </c>
      <c r="S790" s="72">
        <v>0</v>
      </c>
      <c r="T790" s="72">
        <v>0</v>
      </c>
      <c r="U790" s="72">
        <v>0</v>
      </c>
      <c r="V790" s="72">
        <v>0</v>
      </c>
      <c r="W790" s="72">
        <v>32100</v>
      </c>
      <c r="X790" s="72">
        <v>22898.000000000004</v>
      </c>
      <c r="Y790" s="213"/>
    </row>
    <row r="791" spans="1:25">
      <c r="A791" s="93">
        <v>131</v>
      </c>
      <c r="B791" s="30" t="s">
        <v>654</v>
      </c>
      <c r="C791" s="72">
        <f t="shared" si="67"/>
        <v>1051069.3700000001</v>
      </c>
      <c r="D791" s="72">
        <v>0</v>
      </c>
      <c r="E791" s="72">
        <v>0</v>
      </c>
      <c r="F791" s="72">
        <v>0</v>
      </c>
      <c r="G791" s="72">
        <v>0</v>
      </c>
      <c r="H791" s="72">
        <v>100000</v>
      </c>
      <c r="I791" s="72">
        <v>80000</v>
      </c>
      <c r="J791" s="82">
        <v>0</v>
      </c>
      <c r="K791" s="72">
        <v>0</v>
      </c>
      <c r="L791" s="72">
        <v>148.5</v>
      </c>
      <c r="M791" s="72">
        <v>300000</v>
      </c>
      <c r="N791" s="72">
        <v>0</v>
      </c>
      <c r="O791" s="72">
        <v>0</v>
      </c>
      <c r="P791" s="72">
        <v>355</v>
      </c>
      <c r="Q791" s="72">
        <v>500000</v>
      </c>
      <c r="R791" s="72">
        <v>0</v>
      </c>
      <c r="S791" s="72">
        <v>0</v>
      </c>
      <c r="T791" s="72">
        <v>0</v>
      </c>
      <c r="U791" s="72">
        <v>0</v>
      </c>
      <c r="V791" s="72">
        <v>3221.37</v>
      </c>
      <c r="W791" s="72">
        <v>39600</v>
      </c>
      <c r="X791" s="72">
        <v>28248.000000000004</v>
      </c>
      <c r="Y791" s="213"/>
    </row>
    <row r="792" spans="1:25">
      <c r="A792" s="93">
        <v>132</v>
      </c>
      <c r="B792" s="30" t="s">
        <v>656</v>
      </c>
      <c r="C792" s="72">
        <f t="shared" si="67"/>
        <v>166962</v>
      </c>
      <c r="D792" s="72">
        <v>0</v>
      </c>
      <c r="E792" s="72">
        <v>0</v>
      </c>
      <c r="F792" s="72">
        <v>0</v>
      </c>
      <c r="G792" s="72">
        <v>0</v>
      </c>
      <c r="H792" s="72">
        <v>70000</v>
      </c>
      <c r="I792" s="72">
        <v>80000</v>
      </c>
      <c r="J792" s="82">
        <v>0</v>
      </c>
      <c r="K792" s="72">
        <v>0</v>
      </c>
      <c r="L792" s="72">
        <v>0</v>
      </c>
      <c r="M792" s="72">
        <v>0</v>
      </c>
      <c r="N792" s="72">
        <v>0</v>
      </c>
      <c r="O792" s="72">
        <v>0</v>
      </c>
      <c r="P792" s="72">
        <v>0</v>
      </c>
      <c r="Q792" s="72">
        <v>0</v>
      </c>
      <c r="R792" s="72">
        <v>0</v>
      </c>
      <c r="S792" s="72">
        <v>0</v>
      </c>
      <c r="T792" s="72">
        <v>0</v>
      </c>
      <c r="U792" s="72">
        <v>0</v>
      </c>
      <c r="V792" s="72">
        <v>0</v>
      </c>
      <c r="W792" s="72">
        <v>9900</v>
      </c>
      <c r="X792" s="72">
        <v>7062.0000000000009</v>
      </c>
      <c r="Y792" s="213"/>
    </row>
    <row r="793" spans="1:25">
      <c r="A793" s="93">
        <v>133</v>
      </c>
      <c r="B793" s="30" t="s">
        <v>655</v>
      </c>
      <c r="C793" s="72">
        <f t="shared" si="67"/>
        <v>135882.6</v>
      </c>
      <c r="D793" s="72">
        <v>0</v>
      </c>
      <c r="E793" s="72">
        <v>0</v>
      </c>
      <c r="F793" s="72">
        <v>0</v>
      </c>
      <c r="G793" s="72">
        <v>0</v>
      </c>
      <c r="H793" s="72">
        <v>50000</v>
      </c>
      <c r="I793" s="72">
        <v>70000</v>
      </c>
      <c r="J793" s="82">
        <v>0</v>
      </c>
      <c r="K793" s="72">
        <v>0</v>
      </c>
      <c r="L793" s="72">
        <v>0</v>
      </c>
      <c r="M793" s="72">
        <v>0</v>
      </c>
      <c r="N793" s="72">
        <v>0</v>
      </c>
      <c r="O793" s="72">
        <v>0</v>
      </c>
      <c r="P793" s="72">
        <v>0</v>
      </c>
      <c r="Q793" s="72">
        <v>0</v>
      </c>
      <c r="R793" s="72">
        <v>0</v>
      </c>
      <c r="S793" s="72">
        <v>0</v>
      </c>
      <c r="T793" s="72">
        <v>0</v>
      </c>
      <c r="U793" s="72">
        <v>0</v>
      </c>
      <c r="V793" s="72">
        <v>0</v>
      </c>
      <c r="W793" s="72">
        <v>9270</v>
      </c>
      <c r="X793" s="72">
        <v>6612.6</v>
      </c>
      <c r="Y793" s="213"/>
    </row>
    <row r="794" spans="1:25">
      <c r="A794" s="93">
        <v>134</v>
      </c>
      <c r="B794" s="30" t="s">
        <v>116</v>
      </c>
      <c r="C794" s="72">
        <f t="shared" si="67"/>
        <v>144204</v>
      </c>
      <c r="D794" s="72">
        <v>0</v>
      </c>
      <c r="E794" s="72">
        <v>0</v>
      </c>
      <c r="F794" s="72">
        <v>0</v>
      </c>
      <c r="G794" s="72">
        <v>0</v>
      </c>
      <c r="H794" s="72">
        <v>100000</v>
      </c>
      <c r="I794" s="72">
        <v>0</v>
      </c>
      <c r="J794" s="82">
        <v>0</v>
      </c>
      <c r="K794" s="72">
        <v>0</v>
      </c>
      <c r="L794" s="72">
        <v>0</v>
      </c>
      <c r="M794" s="72">
        <v>0</v>
      </c>
      <c r="N794" s="72">
        <v>0</v>
      </c>
      <c r="O794" s="72">
        <v>0</v>
      </c>
      <c r="P794" s="72">
        <v>0</v>
      </c>
      <c r="Q794" s="72">
        <v>0</v>
      </c>
      <c r="R794" s="72">
        <v>0</v>
      </c>
      <c r="S794" s="72">
        <v>0</v>
      </c>
      <c r="T794" s="72">
        <v>0</v>
      </c>
      <c r="U794" s="72">
        <v>0</v>
      </c>
      <c r="V794" s="72">
        <v>0</v>
      </c>
      <c r="W794" s="72">
        <v>25800</v>
      </c>
      <c r="X794" s="72">
        <v>18404.000000000004</v>
      </c>
      <c r="Y794" s="213"/>
    </row>
    <row r="795" spans="1:25">
      <c r="A795" s="93">
        <v>135</v>
      </c>
      <c r="B795" s="30" t="s">
        <v>365</v>
      </c>
      <c r="C795" s="72">
        <f t="shared" si="67"/>
        <v>645090</v>
      </c>
      <c r="D795" s="72">
        <v>0</v>
      </c>
      <c r="E795" s="72">
        <v>0</v>
      </c>
      <c r="F795" s="72">
        <v>0</v>
      </c>
      <c r="G795" s="72">
        <v>0</v>
      </c>
      <c r="H795" s="72">
        <v>250000</v>
      </c>
      <c r="I795" s="72">
        <v>300000</v>
      </c>
      <c r="J795" s="82">
        <v>0</v>
      </c>
      <c r="K795" s="72">
        <v>0</v>
      </c>
      <c r="L795" s="72">
        <v>0</v>
      </c>
      <c r="M795" s="72">
        <v>0</v>
      </c>
      <c r="N795" s="72">
        <v>0</v>
      </c>
      <c r="O795" s="72">
        <v>0</v>
      </c>
      <c r="P795" s="72">
        <v>0</v>
      </c>
      <c r="Q795" s="72">
        <v>0</v>
      </c>
      <c r="R795" s="72">
        <v>0</v>
      </c>
      <c r="S795" s="72">
        <v>0</v>
      </c>
      <c r="T795" s="72">
        <v>0</v>
      </c>
      <c r="U795" s="72">
        <v>0</v>
      </c>
      <c r="V795" s="72">
        <v>0</v>
      </c>
      <c r="W795" s="72">
        <v>55500</v>
      </c>
      <c r="X795" s="72">
        <v>39590.000000000007</v>
      </c>
      <c r="Y795" s="213"/>
    </row>
    <row r="796" spans="1:25">
      <c r="A796" s="93">
        <v>136</v>
      </c>
      <c r="B796" s="171" t="s">
        <v>677</v>
      </c>
      <c r="C796" s="72">
        <f t="shared" si="67"/>
        <v>853727.61327911995</v>
      </c>
      <c r="D796" s="72">
        <v>0</v>
      </c>
      <c r="E796" s="72">
        <v>0</v>
      </c>
      <c r="F796" s="72">
        <v>0</v>
      </c>
      <c r="G796" s="72">
        <v>0</v>
      </c>
      <c r="H796" s="72">
        <v>84093.099300000002</v>
      </c>
      <c r="I796" s="72">
        <v>154327.06080000001</v>
      </c>
      <c r="J796" s="82">
        <v>0</v>
      </c>
      <c r="K796" s="72">
        <v>0</v>
      </c>
      <c r="L796" s="72">
        <v>218</v>
      </c>
      <c r="M796" s="72">
        <v>570650.51069999998</v>
      </c>
      <c r="N796" s="72">
        <v>0</v>
      </c>
      <c r="O796" s="72">
        <v>0</v>
      </c>
      <c r="P796" s="72">
        <v>0</v>
      </c>
      <c r="Q796" s="72">
        <v>0</v>
      </c>
      <c r="R796" s="72">
        <v>0</v>
      </c>
      <c r="S796" s="72">
        <v>0</v>
      </c>
      <c r="T796" s="72">
        <v>0</v>
      </c>
      <c r="U796" s="72">
        <v>0</v>
      </c>
      <c r="V796" s="72">
        <v>3070.71</v>
      </c>
      <c r="W796" s="72">
        <v>24272.120123999997</v>
      </c>
      <c r="X796" s="72">
        <v>17314.11235512</v>
      </c>
      <c r="Y796" s="213"/>
    </row>
    <row r="797" spans="1:25">
      <c r="A797" s="93">
        <v>137</v>
      </c>
      <c r="B797" s="171" t="s">
        <v>678</v>
      </c>
      <c r="C797" s="72">
        <f t="shared" si="67"/>
        <v>958344.63960753207</v>
      </c>
      <c r="D797" s="72">
        <v>0</v>
      </c>
      <c r="E797" s="72">
        <v>0</v>
      </c>
      <c r="F797" s="72">
        <v>0</v>
      </c>
      <c r="G797" s="72">
        <v>0</v>
      </c>
      <c r="H797" s="72">
        <v>94397.990282399987</v>
      </c>
      <c r="I797" s="72">
        <v>173238.52381439999</v>
      </c>
      <c r="J797" s="82">
        <v>0</v>
      </c>
      <c r="K797" s="72">
        <v>0</v>
      </c>
      <c r="L797" s="72">
        <v>242</v>
      </c>
      <c r="M797" s="72">
        <v>640578.8561975999</v>
      </c>
      <c r="N797" s="72">
        <v>0</v>
      </c>
      <c r="O797" s="72">
        <v>0</v>
      </c>
      <c r="P797" s="72">
        <v>0</v>
      </c>
      <c r="Q797" s="72">
        <v>0</v>
      </c>
      <c r="R797" s="72">
        <v>0</v>
      </c>
      <c r="S797" s="72">
        <v>0</v>
      </c>
      <c r="T797" s="72">
        <v>0</v>
      </c>
      <c r="U797" s="72">
        <v>0</v>
      </c>
      <c r="V797" s="72">
        <v>3446.99928</v>
      </c>
      <c r="W797" s="72">
        <v>27246.461108831998</v>
      </c>
      <c r="X797" s="72">
        <v>19435.80892430016</v>
      </c>
      <c r="Y797" s="213"/>
    </row>
    <row r="798" spans="1:25">
      <c r="A798" s="93">
        <v>138</v>
      </c>
      <c r="B798" s="171" t="s">
        <v>674</v>
      </c>
      <c r="C798" s="72">
        <f t="shared" si="67"/>
        <v>1287116.9249263657</v>
      </c>
      <c r="D798" s="72">
        <v>0</v>
      </c>
      <c r="E798" s="72">
        <v>0</v>
      </c>
      <c r="F798" s="72">
        <v>0</v>
      </c>
      <c r="G798" s="72">
        <v>0</v>
      </c>
      <c r="H798" s="72">
        <v>156533.09946469998</v>
      </c>
      <c r="I798" s="72">
        <v>0</v>
      </c>
      <c r="J798" s="82">
        <v>0</v>
      </c>
      <c r="K798" s="72">
        <v>0</v>
      </c>
      <c r="L798" s="72">
        <v>402</v>
      </c>
      <c r="M798" s="72">
        <v>1062223.8197252997</v>
      </c>
      <c r="N798" s="72">
        <v>0</v>
      </c>
      <c r="O798" s="72">
        <v>0</v>
      </c>
      <c r="P798" s="72">
        <v>0</v>
      </c>
      <c r="Q798" s="72">
        <v>0</v>
      </c>
      <c r="R798" s="72">
        <v>0</v>
      </c>
      <c r="S798" s="72">
        <v>0</v>
      </c>
      <c r="T798" s="72">
        <v>0</v>
      </c>
      <c r="U798" s="72">
        <v>0</v>
      </c>
      <c r="V798" s="72">
        <v>5715.9000899999992</v>
      </c>
      <c r="W798" s="72">
        <v>36562.707575699991</v>
      </c>
      <c r="X798" s="72">
        <v>26081.398070666</v>
      </c>
      <c r="Y798" s="213"/>
    </row>
    <row r="799" spans="1:25">
      <c r="A799" s="93">
        <v>139</v>
      </c>
      <c r="B799" s="171" t="s">
        <v>675</v>
      </c>
      <c r="C799" s="72">
        <f t="shared" si="67"/>
        <v>1313057.7315418038</v>
      </c>
      <c r="D799" s="72">
        <v>0</v>
      </c>
      <c r="E799" s="72">
        <v>0</v>
      </c>
      <c r="F799" s="72">
        <v>0</v>
      </c>
      <c r="G799" s="72">
        <v>0</v>
      </c>
      <c r="H799" s="72">
        <v>159687.8982118</v>
      </c>
      <c r="I799" s="72">
        <v>0</v>
      </c>
      <c r="J799" s="82">
        <v>0</v>
      </c>
      <c r="K799" s="72">
        <v>0</v>
      </c>
      <c r="L799" s="72">
        <v>410</v>
      </c>
      <c r="M799" s="72">
        <v>1083632.0866481999</v>
      </c>
      <c r="N799" s="72">
        <v>0</v>
      </c>
      <c r="O799" s="72">
        <v>0</v>
      </c>
      <c r="P799" s="72">
        <v>0</v>
      </c>
      <c r="Q799" s="72">
        <v>0</v>
      </c>
      <c r="R799" s="72">
        <v>0</v>
      </c>
      <c r="S799" s="72">
        <v>0</v>
      </c>
      <c r="T799" s="72">
        <v>0</v>
      </c>
      <c r="U799" s="72">
        <v>0</v>
      </c>
      <c r="V799" s="72">
        <v>5831.0994600000004</v>
      </c>
      <c r="W799" s="72">
        <v>37299.599545799996</v>
      </c>
      <c r="X799" s="72">
        <v>26607.047676004004</v>
      </c>
      <c r="Y799" s="213"/>
    </row>
    <row r="800" spans="1:25">
      <c r="A800" s="93">
        <v>140</v>
      </c>
      <c r="B800" s="171" t="s">
        <v>676</v>
      </c>
      <c r="C800" s="72">
        <f t="shared" si="67"/>
        <v>1314881.8260799998</v>
      </c>
      <c r="D800" s="72">
        <v>0</v>
      </c>
      <c r="E800" s="72">
        <v>0</v>
      </c>
      <c r="F800" s="72">
        <v>0</v>
      </c>
      <c r="G800" s="72">
        <v>0</v>
      </c>
      <c r="H800" s="72">
        <v>159909.73599999998</v>
      </c>
      <c r="I800" s="72">
        <v>0</v>
      </c>
      <c r="J800" s="82">
        <v>0</v>
      </c>
      <c r="K800" s="72">
        <v>0</v>
      </c>
      <c r="L800" s="72">
        <v>399</v>
      </c>
      <c r="M800" s="72">
        <v>1085137.4639999999</v>
      </c>
      <c r="N800" s="72">
        <v>0</v>
      </c>
      <c r="O800" s="72">
        <v>0</v>
      </c>
      <c r="P800" s="72">
        <v>0</v>
      </c>
      <c r="Q800" s="72">
        <v>0</v>
      </c>
      <c r="R800" s="72">
        <v>0</v>
      </c>
      <c r="S800" s="72">
        <v>0</v>
      </c>
      <c r="T800" s="72">
        <v>0</v>
      </c>
      <c r="U800" s="72">
        <v>0</v>
      </c>
      <c r="V800" s="72">
        <v>5839.2</v>
      </c>
      <c r="W800" s="72">
        <v>37351.415999999997</v>
      </c>
      <c r="X800" s="72">
        <v>26644.010080000004</v>
      </c>
      <c r="Y800" s="213"/>
    </row>
    <row r="801" spans="1:25" ht="25.5">
      <c r="A801" s="93">
        <v>141</v>
      </c>
      <c r="B801" s="171" t="s">
        <v>1017</v>
      </c>
      <c r="C801" s="72">
        <f t="shared" si="67"/>
        <v>767689.84274817014</v>
      </c>
      <c r="D801" s="72">
        <v>0</v>
      </c>
      <c r="E801" s="72">
        <v>0</v>
      </c>
      <c r="F801" s="72">
        <v>0</v>
      </c>
      <c r="G801" s="72">
        <v>0</v>
      </c>
      <c r="H801" s="72">
        <v>93362.823676500004</v>
      </c>
      <c r="I801" s="72">
        <v>0</v>
      </c>
      <c r="J801" s="82">
        <v>0</v>
      </c>
      <c r="K801" s="72">
        <v>0</v>
      </c>
      <c r="L801" s="72">
        <v>218</v>
      </c>
      <c r="M801" s="72">
        <v>633554.28037350008</v>
      </c>
      <c r="N801" s="72">
        <v>0</v>
      </c>
      <c r="O801" s="72">
        <v>0</v>
      </c>
      <c r="P801" s="72">
        <v>0</v>
      </c>
      <c r="Q801" s="72">
        <v>0</v>
      </c>
      <c r="R801" s="72">
        <v>0</v>
      </c>
      <c r="S801" s="72">
        <v>0</v>
      </c>
      <c r="T801" s="72">
        <v>0</v>
      </c>
      <c r="U801" s="72">
        <v>0</v>
      </c>
      <c r="V801" s="72">
        <v>3409.1995500000003</v>
      </c>
      <c r="W801" s="72">
        <v>21807.5131215</v>
      </c>
      <c r="X801" s="72">
        <v>15556.026026670004</v>
      </c>
      <c r="Y801" s="213"/>
    </row>
    <row r="802" spans="1:25" ht="25.5">
      <c r="A802" s="93">
        <v>142</v>
      </c>
      <c r="B802" s="171" t="s">
        <v>1018</v>
      </c>
      <c r="C802" s="72">
        <f t="shared" si="67"/>
        <v>268084.10345093999</v>
      </c>
      <c r="D802" s="72">
        <v>0</v>
      </c>
      <c r="E802" s="72">
        <v>0</v>
      </c>
      <c r="F802" s="72">
        <v>0</v>
      </c>
      <c r="G802" s="72">
        <v>0</v>
      </c>
      <c r="H802" s="72">
        <v>79346.087100000004</v>
      </c>
      <c r="I802" s="72">
        <v>0</v>
      </c>
      <c r="J802" s="82">
        <v>0</v>
      </c>
      <c r="K802" s="72">
        <v>0</v>
      </c>
      <c r="L802" s="72">
        <v>206</v>
      </c>
      <c r="M802" s="72">
        <v>172876.41</v>
      </c>
      <c r="N802" s="72">
        <v>0</v>
      </c>
      <c r="O802" s="72">
        <v>0</v>
      </c>
      <c r="P802" s="72">
        <v>0</v>
      </c>
      <c r="Q802" s="72">
        <v>0</v>
      </c>
      <c r="R802" s="72">
        <v>0</v>
      </c>
      <c r="S802" s="72">
        <v>0</v>
      </c>
      <c r="T802" s="72">
        <v>0</v>
      </c>
      <c r="U802" s="72">
        <v>0</v>
      </c>
      <c r="V802" s="72">
        <v>2897.37</v>
      </c>
      <c r="W802" s="72">
        <v>7566.6749129999998</v>
      </c>
      <c r="X802" s="72">
        <v>5397.5614379400004</v>
      </c>
      <c r="Y802" s="213"/>
    </row>
    <row r="803" spans="1:25">
      <c r="A803" s="93">
        <v>143</v>
      </c>
      <c r="B803" s="171" t="s">
        <v>681</v>
      </c>
      <c r="C803" s="72">
        <f t="shared" si="67"/>
        <v>1075130.6149681699</v>
      </c>
      <c r="D803" s="72">
        <v>0</v>
      </c>
      <c r="E803" s="72">
        <v>0</v>
      </c>
      <c r="F803" s="72">
        <v>0</v>
      </c>
      <c r="G803" s="72">
        <v>0</v>
      </c>
      <c r="H803" s="72">
        <v>130752.3226765</v>
      </c>
      <c r="I803" s="72">
        <v>0</v>
      </c>
      <c r="J803" s="82">
        <v>0</v>
      </c>
      <c r="K803" s="72">
        <v>0</v>
      </c>
      <c r="L803" s="72">
        <v>351</v>
      </c>
      <c r="M803" s="72">
        <v>887277.08137350006</v>
      </c>
      <c r="N803" s="72">
        <v>0</v>
      </c>
      <c r="O803" s="72">
        <v>0</v>
      </c>
      <c r="P803" s="72">
        <v>0</v>
      </c>
      <c r="Q803" s="72">
        <v>0</v>
      </c>
      <c r="R803" s="72">
        <v>0</v>
      </c>
      <c r="S803" s="72">
        <v>0</v>
      </c>
      <c r="T803" s="72">
        <v>0</v>
      </c>
      <c r="U803" s="72">
        <v>0</v>
      </c>
      <c r="V803" s="72">
        <v>4774.4995500000005</v>
      </c>
      <c r="W803" s="72">
        <v>30540.882121499999</v>
      </c>
      <c r="X803" s="72">
        <v>21785.829246670004</v>
      </c>
      <c r="Y803" s="213"/>
    </row>
    <row r="804" spans="1:25">
      <c r="A804" s="93">
        <v>144</v>
      </c>
      <c r="B804" s="171" t="s">
        <v>682</v>
      </c>
      <c r="C804" s="72">
        <f t="shared" si="67"/>
        <v>994065.25229999993</v>
      </c>
      <c r="D804" s="72">
        <v>0</v>
      </c>
      <c r="E804" s="72">
        <v>0</v>
      </c>
      <c r="F804" s="72">
        <v>0</v>
      </c>
      <c r="G804" s="72">
        <v>0</v>
      </c>
      <c r="H804" s="72">
        <v>120893.535</v>
      </c>
      <c r="I804" s="72">
        <v>0</v>
      </c>
      <c r="J804" s="82">
        <v>0</v>
      </c>
      <c r="K804" s="72">
        <v>0</v>
      </c>
      <c r="L804" s="72">
        <v>313</v>
      </c>
      <c r="M804" s="72">
        <v>820375.96499999997</v>
      </c>
      <c r="N804" s="72">
        <v>0</v>
      </c>
      <c r="O804" s="72">
        <v>0</v>
      </c>
      <c r="P804" s="72">
        <v>0</v>
      </c>
      <c r="Q804" s="72">
        <v>0</v>
      </c>
      <c r="R804" s="72">
        <v>0</v>
      </c>
      <c r="S804" s="72">
        <v>0</v>
      </c>
      <c r="T804" s="72">
        <v>0</v>
      </c>
      <c r="U804" s="72">
        <v>0</v>
      </c>
      <c r="V804" s="72">
        <v>4414.5</v>
      </c>
      <c r="W804" s="72">
        <v>28238.084999999999</v>
      </c>
      <c r="X804" s="72">
        <v>20143.167300000001</v>
      </c>
      <c r="Y804" s="213"/>
    </row>
    <row r="805" spans="1:25">
      <c r="A805" s="93">
        <v>145</v>
      </c>
      <c r="B805" s="171" t="s">
        <v>670</v>
      </c>
      <c r="C805" s="72">
        <f t="shared" si="67"/>
        <v>662710.16819999996</v>
      </c>
      <c r="D805" s="72">
        <v>0</v>
      </c>
      <c r="E805" s="72">
        <v>0</v>
      </c>
      <c r="F805" s="72">
        <v>0</v>
      </c>
      <c r="G805" s="72">
        <v>0</v>
      </c>
      <c r="H805" s="72">
        <v>80595.69</v>
      </c>
      <c r="I805" s="72">
        <v>0</v>
      </c>
      <c r="J805" s="82">
        <v>0</v>
      </c>
      <c r="K805" s="72">
        <v>0</v>
      </c>
      <c r="L805" s="72">
        <v>212</v>
      </c>
      <c r="M805" s="72">
        <v>546917.30999999994</v>
      </c>
      <c r="N805" s="72">
        <v>0</v>
      </c>
      <c r="O805" s="72">
        <v>0</v>
      </c>
      <c r="P805" s="72">
        <v>0</v>
      </c>
      <c r="Q805" s="72">
        <v>0</v>
      </c>
      <c r="R805" s="72">
        <v>0</v>
      </c>
      <c r="S805" s="72">
        <v>0</v>
      </c>
      <c r="T805" s="72">
        <v>0</v>
      </c>
      <c r="U805" s="72">
        <v>0</v>
      </c>
      <c r="V805" s="72">
        <v>2943</v>
      </c>
      <c r="W805" s="72">
        <v>18825.39</v>
      </c>
      <c r="X805" s="72">
        <v>13428.778200000001</v>
      </c>
      <c r="Y805" s="213"/>
    </row>
    <row r="806" spans="1:25">
      <c r="A806" s="93">
        <v>146</v>
      </c>
      <c r="B806" s="171" t="s">
        <v>671</v>
      </c>
      <c r="C806" s="72">
        <f t="shared" si="67"/>
        <v>563810.30212000001</v>
      </c>
      <c r="D806" s="72">
        <v>0</v>
      </c>
      <c r="E806" s="72">
        <v>0</v>
      </c>
      <c r="F806" s="72">
        <v>0</v>
      </c>
      <c r="G806" s="72">
        <v>0</v>
      </c>
      <c r="H806" s="72">
        <v>68567.953999999998</v>
      </c>
      <c r="I806" s="72">
        <v>0</v>
      </c>
      <c r="J806" s="82">
        <v>0</v>
      </c>
      <c r="K806" s="72">
        <v>0</v>
      </c>
      <c r="L806" s="72">
        <v>214</v>
      </c>
      <c r="M806" s="72">
        <v>465297.84599999996</v>
      </c>
      <c r="N806" s="72">
        <v>0</v>
      </c>
      <c r="O806" s="72">
        <v>0</v>
      </c>
      <c r="P806" s="72">
        <v>0</v>
      </c>
      <c r="Q806" s="72">
        <v>0</v>
      </c>
      <c r="R806" s="72">
        <v>0</v>
      </c>
      <c r="S806" s="72">
        <v>0</v>
      </c>
      <c r="T806" s="72">
        <v>0</v>
      </c>
      <c r="U806" s="72">
        <v>0</v>
      </c>
      <c r="V806" s="72">
        <v>2503.7999999999997</v>
      </c>
      <c r="W806" s="72">
        <v>16015.973999999997</v>
      </c>
      <c r="X806" s="72">
        <v>11424.72812</v>
      </c>
      <c r="Y806" s="213"/>
    </row>
    <row r="807" spans="1:25">
      <c r="A807" s="93">
        <v>147</v>
      </c>
      <c r="B807" s="171" t="s">
        <v>672</v>
      </c>
      <c r="C807" s="72">
        <f t="shared" si="67"/>
        <v>524608.7361256571</v>
      </c>
      <c r="D807" s="72">
        <v>0</v>
      </c>
      <c r="E807" s="72">
        <v>0</v>
      </c>
      <c r="F807" s="72">
        <v>0</v>
      </c>
      <c r="G807" s="72">
        <v>0</v>
      </c>
      <c r="H807" s="72">
        <v>79412.624141199994</v>
      </c>
      <c r="I807" s="72">
        <v>0</v>
      </c>
      <c r="J807" s="82">
        <v>0</v>
      </c>
      <c r="K807" s="72">
        <v>0</v>
      </c>
      <c r="L807" s="72">
        <v>0</v>
      </c>
      <c r="M807" s="72">
        <v>0</v>
      </c>
      <c r="N807" s="72">
        <v>0</v>
      </c>
      <c r="O807" s="72">
        <v>0</v>
      </c>
      <c r="P807" s="72">
        <v>326</v>
      </c>
      <c r="Q807" s="72">
        <v>416791.42425679992</v>
      </c>
      <c r="R807" s="72">
        <v>0</v>
      </c>
      <c r="S807" s="72">
        <v>0</v>
      </c>
      <c r="T807" s="72">
        <v>0</v>
      </c>
      <c r="U807" s="72">
        <v>0</v>
      </c>
      <c r="V807" s="72">
        <v>2899.7996399999997</v>
      </c>
      <c r="W807" s="72">
        <v>14886.121451939996</v>
      </c>
      <c r="X807" s="72">
        <v>10618.766635717198</v>
      </c>
      <c r="Y807" s="213"/>
    </row>
    <row r="808" spans="1:25">
      <c r="A808" s="93">
        <v>148</v>
      </c>
      <c r="B808" s="171" t="s">
        <v>673</v>
      </c>
      <c r="C808" s="72">
        <f t="shared" si="67"/>
        <v>742762.31390000007</v>
      </c>
      <c r="D808" s="72">
        <v>0</v>
      </c>
      <c r="E808" s="72">
        <v>0</v>
      </c>
      <c r="F808" s="72">
        <v>0</v>
      </c>
      <c r="G808" s="72">
        <v>0</v>
      </c>
      <c r="H808" s="72">
        <v>90331.255000000005</v>
      </c>
      <c r="I808" s="72">
        <v>0</v>
      </c>
      <c r="J808" s="82">
        <v>0</v>
      </c>
      <c r="K808" s="72">
        <v>0</v>
      </c>
      <c r="L808" s="72">
        <v>214</v>
      </c>
      <c r="M808" s="72">
        <v>612982.245</v>
      </c>
      <c r="N808" s="72">
        <v>0</v>
      </c>
      <c r="O808" s="72">
        <v>0</v>
      </c>
      <c r="P808" s="72">
        <v>0</v>
      </c>
      <c r="Q808" s="72">
        <v>0</v>
      </c>
      <c r="R808" s="72">
        <v>0</v>
      </c>
      <c r="S808" s="72">
        <v>0</v>
      </c>
      <c r="T808" s="72">
        <v>0</v>
      </c>
      <c r="U808" s="72">
        <v>0</v>
      </c>
      <c r="V808" s="72">
        <v>3298.5</v>
      </c>
      <c r="W808" s="72">
        <v>21099.404999999999</v>
      </c>
      <c r="X808" s="72">
        <v>15050.908900000002</v>
      </c>
      <c r="Y808" s="213"/>
    </row>
    <row r="809" spans="1:25">
      <c r="A809" s="163" t="s">
        <v>344</v>
      </c>
      <c r="B809" s="156"/>
      <c r="C809" s="71">
        <f>SUM('прил.2 '!C810:C813)</f>
        <v>2296829.91</v>
      </c>
      <c r="D809" s="71">
        <f>SUM('прил.2 '!D810:D813)</f>
        <v>0</v>
      </c>
      <c r="E809" s="71">
        <f>SUM('прил.2 '!E810:E813)</f>
        <v>74011.950000000012</v>
      </c>
      <c r="F809" s="71">
        <f>SUM('прил.2 '!F810:F813)</f>
        <v>0</v>
      </c>
      <c r="G809" s="71">
        <f>SUM('прил.2 '!G810:G813)</f>
        <v>0</v>
      </c>
      <c r="H809" s="71">
        <f>SUM('прил.2 '!H810:H813)</f>
        <v>142135</v>
      </c>
      <c r="I809" s="71">
        <f>SUM('прил.2 '!I810:I813)</f>
        <v>325625</v>
      </c>
      <c r="J809" s="86">
        <f>SUM('прил.2 '!J810:J813)</f>
        <v>0</v>
      </c>
      <c r="K809" s="71">
        <f>SUM('прил.2 '!K810:K813)</f>
        <v>0</v>
      </c>
      <c r="L809" s="71">
        <f>SUM('прил.2 '!L810:L813)</f>
        <v>396.6</v>
      </c>
      <c r="M809" s="71">
        <f>SUM('прил.2 '!M810:M813)</f>
        <v>837222.6</v>
      </c>
      <c r="N809" s="71">
        <f>SUM('прил.2 '!N810:N813)</f>
        <v>0</v>
      </c>
      <c r="O809" s="71">
        <f>SUM('прил.2 '!O810:O813)</f>
        <v>0</v>
      </c>
      <c r="P809" s="71">
        <f>SUM('прил.2 '!P810:P813)</f>
        <v>396.6</v>
      </c>
      <c r="Q809" s="71">
        <f>SUM('прил.2 '!Q810:Q813)</f>
        <v>682945.2</v>
      </c>
      <c r="R809" s="71">
        <f>SUM('прил.2 '!R810:R813)</f>
        <v>396.6</v>
      </c>
      <c r="S809" s="71">
        <f>SUM('прил.2 '!S810:S813)</f>
        <v>98753.4</v>
      </c>
      <c r="T809" s="71">
        <f>SUM('прил.2 '!T810:T813)</f>
        <v>0</v>
      </c>
      <c r="U809" s="71">
        <f>SUM('прил.2 '!U810:U813)</f>
        <v>0</v>
      </c>
      <c r="V809" s="71">
        <f>SUM('прил.2 '!V810:V813)</f>
        <v>11669.4</v>
      </c>
      <c r="W809" s="71">
        <f>SUM('прил.2 '!W810:W813)</f>
        <v>72646.31</v>
      </c>
      <c r="X809" s="71">
        <f>SUM('прил.2 '!X810:X813)</f>
        <v>51821.05</v>
      </c>
      <c r="Y809" s="213"/>
    </row>
    <row r="810" spans="1:25">
      <c r="A810" s="93">
        <v>149</v>
      </c>
      <c r="B810" s="30" t="s">
        <v>687</v>
      </c>
      <c r="C810" s="72">
        <f>D810+E810+F810+G810+H810+I810+K810+M810+O810+Q810+S810+U810+V810+W810+X810</f>
        <v>632229.16</v>
      </c>
      <c r="D810" s="72">
        <v>0</v>
      </c>
      <c r="E810" s="72">
        <v>17197.16</v>
      </c>
      <c r="F810" s="72">
        <v>0</v>
      </c>
      <c r="G810" s="72">
        <v>0</v>
      </c>
      <c r="H810" s="72">
        <v>33026</v>
      </c>
      <c r="I810" s="72">
        <v>0</v>
      </c>
      <c r="J810" s="82">
        <v>0</v>
      </c>
      <c r="K810" s="72">
        <v>0</v>
      </c>
      <c r="L810" s="72">
        <v>134</v>
      </c>
      <c r="M810" s="72">
        <v>282874</v>
      </c>
      <c r="N810" s="72">
        <v>0</v>
      </c>
      <c r="O810" s="72">
        <v>0</v>
      </c>
      <c r="P810" s="72">
        <v>134</v>
      </c>
      <c r="Q810" s="72">
        <v>230748</v>
      </c>
      <c r="R810" s="72">
        <v>134</v>
      </c>
      <c r="S810" s="72">
        <v>33366</v>
      </c>
      <c r="T810" s="72">
        <v>0</v>
      </c>
      <c r="U810" s="72">
        <v>0</v>
      </c>
      <c r="V810" s="72">
        <v>1206</v>
      </c>
      <c r="W810" s="72">
        <v>19734.63</v>
      </c>
      <c r="X810" s="72">
        <v>14077.37</v>
      </c>
      <c r="Y810" s="213"/>
    </row>
    <row r="811" spans="1:25">
      <c r="A811" s="93">
        <v>150</v>
      </c>
      <c r="B811" s="30" t="s">
        <v>684</v>
      </c>
      <c r="C811" s="72">
        <f>D811+E811+F811+G811+H811+I811+K811+M811+O811+Q811+S811+U811+V811+W811+X811</f>
        <v>76779.11</v>
      </c>
      <c r="D811" s="72">
        <v>0</v>
      </c>
      <c r="E811" s="72">
        <v>23113.49</v>
      </c>
      <c r="F811" s="72">
        <v>0</v>
      </c>
      <c r="G811" s="72">
        <v>0</v>
      </c>
      <c r="H811" s="72">
        <v>44388</v>
      </c>
      <c r="I811" s="72">
        <v>0</v>
      </c>
      <c r="J811" s="82">
        <v>0</v>
      </c>
      <c r="K811" s="72">
        <v>0</v>
      </c>
      <c r="L811" s="72">
        <v>0</v>
      </c>
      <c r="M811" s="72">
        <v>0</v>
      </c>
      <c r="N811" s="72">
        <v>0</v>
      </c>
      <c r="O811" s="72">
        <v>0</v>
      </c>
      <c r="P811" s="72">
        <v>0</v>
      </c>
      <c r="Q811" s="72">
        <v>0</v>
      </c>
      <c r="R811" s="72">
        <v>0</v>
      </c>
      <c r="S811" s="72">
        <v>0</v>
      </c>
      <c r="T811" s="72">
        <v>0</v>
      </c>
      <c r="U811" s="72">
        <v>0</v>
      </c>
      <c r="V811" s="72">
        <v>1620.9</v>
      </c>
      <c r="W811" s="72">
        <v>4468.8999999999996</v>
      </c>
      <c r="X811" s="72">
        <v>3187.82</v>
      </c>
      <c r="Y811" s="213"/>
    </row>
    <row r="812" spans="1:25">
      <c r="A812" s="93">
        <v>151</v>
      </c>
      <c r="B812" s="30" t="s">
        <v>686</v>
      </c>
      <c r="C812" s="72">
        <f>D812+E812+F812+G812+H812+I812+K812+M812+O812+Q812+S812+U812+V812+W812+X812</f>
        <v>348841.23</v>
      </c>
      <c r="D812" s="72">
        <v>0</v>
      </c>
      <c r="E812" s="72">
        <v>0</v>
      </c>
      <c r="F812" s="72">
        <v>0</v>
      </c>
      <c r="G812" s="72">
        <v>0</v>
      </c>
      <c r="H812" s="72">
        <v>0</v>
      </c>
      <c r="I812" s="72">
        <v>325625</v>
      </c>
      <c r="J812" s="82">
        <v>0</v>
      </c>
      <c r="K812" s="72">
        <v>0</v>
      </c>
      <c r="L812" s="72">
        <v>0</v>
      </c>
      <c r="M812" s="72">
        <v>0</v>
      </c>
      <c r="N812" s="72">
        <v>0</v>
      </c>
      <c r="O812" s="72">
        <v>0</v>
      </c>
      <c r="P812" s="72">
        <v>0</v>
      </c>
      <c r="Q812" s="72">
        <v>0</v>
      </c>
      <c r="R812" s="72">
        <v>0</v>
      </c>
      <c r="S812" s="72">
        <v>0</v>
      </c>
      <c r="T812" s="72">
        <v>0</v>
      </c>
      <c r="U812" s="72">
        <v>0</v>
      </c>
      <c r="V812" s="72">
        <v>6479.1</v>
      </c>
      <c r="W812" s="72">
        <v>9768.75</v>
      </c>
      <c r="X812" s="72">
        <v>6968.38</v>
      </c>
      <c r="Y812" s="213"/>
    </row>
    <row r="813" spans="1:25" ht="25.5">
      <c r="A813" s="93">
        <v>152</v>
      </c>
      <c r="B813" s="30" t="s">
        <v>1019</v>
      </c>
      <c r="C813" s="72">
        <f>D813+E813+F813+G813+H813+I813+K813+M813+O813+Q813+S813+U813+V813+W813+X813</f>
        <v>1238980.4099999999</v>
      </c>
      <c r="D813" s="72">
        <v>0</v>
      </c>
      <c r="E813" s="72">
        <v>33701.300000000003</v>
      </c>
      <c r="F813" s="72">
        <v>0</v>
      </c>
      <c r="G813" s="72">
        <v>0</v>
      </c>
      <c r="H813" s="72">
        <v>64721</v>
      </c>
      <c r="I813" s="72">
        <v>0</v>
      </c>
      <c r="J813" s="82">
        <v>0</v>
      </c>
      <c r="K813" s="72">
        <v>0</v>
      </c>
      <c r="L813" s="72">
        <v>262.60000000000002</v>
      </c>
      <c r="M813" s="72">
        <v>554348.6</v>
      </c>
      <c r="N813" s="72">
        <v>0</v>
      </c>
      <c r="O813" s="72">
        <v>0</v>
      </c>
      <c r="P813" s="72">
        <v>262.60000000000002</v>
      </c>
      <c r="Q813" s="72">
        <v>452197.2</v>
      </c>
      <c r="R813" s="72">
        <v>262.60000000000002</v>
      </c>
      <c r="S813" s="72">
        <v>65387.4</v>
      </c>
      <c r="T813" s="72">
        <v>0</v>
      </c>
      <c r="U813" s="72">
        <v>0</v>
      </c>
      <c r="V813" s="72">
        <v>2363.4</v>
      </c>
      <c r="W813" s="72">
        <v>38674.03</v>
      </c>
      <c r="X813" s="72">
        <v>27587.48</v>
      </c>
      <c r="Y813" s="213"/>
    </row>
    <row r="814" spans="1:25">
      <c r="A814" s="155" t="s">
        <v>345</v>
      </c>
      <c r="B814" s="172"/>
      <c r="C814" s="71">
        <f>SUM(C815:C953)</f>
        <v>668300583.24264896</v>
      </c>
      <c r="D814" s="71">
        <f t="shared" ref="D814:X814" si="68">SUM(D815:D953)</f>
        <v>107394992.80055928</v>
      </c>
      <c r="E814" s="71">
        <f t="shared" si="68"/>
        <v>12946206.629513448</v>
      </c>
      <c r="F814" s="71">
        <f t="shared" si="68"/>
        <v>17533658.917796239</v>
      </c>
      <c r="G814" s="71">
        <f t="shared" si="68"/>
        <v>21835150.043388784</v>
      </c>
      <c r="H814" s="71">
        <f t="shared" si="68"/>
        <v>28575879.401786726</v>
      </c>
      <c r="I814" s="71">
        <f t="shared" si="68"/>
        <v>58231292.180324361</v>
      </c>
      <c r="J814" s="86">
        <f t="shared" si="68"/>
        <v>48</v>
      </c>
      <c r="K814" s="71">
        <f t="shared" si="68"/>
        <v>77400000</v>
      </c>
      <c r="L814" s="71">
        <f t="shared" si="68"/>
        <v>49610</v>
      </c>
      <c r="M814" s="71">
        <f t="shared" si="68"/>
        <v>167586531.58424482</v>
      </c>
      <c r="N814" s="71">
        <f t="shared" si="68"/>
        <v>8475</v>
      </c>
      <c r="O814" s="71">
        <f t="shared" si="68"/>
        <v>4911646.3302130513</v>
      </c>
      <c r="P814" s="71">
        <f t="shared" si="68"/>
        <v>102016</v>
      </c>
      <c r="Q814" s="71">
        <f t="shared" si="68"/>
        <v>163280694.4740752</v>
      </c>
      <c r="R814" s="71">
        <f t="shared" si="68"/>
        <v>0</v>
      </c>
      <c r="S814" s="71">
        <f t="shared" si="68"/>
        <v>0</v>
      </c>
      <c r="T814" s="71">
        <f t="shared" si="68"/>
        <v>0</v>
      </c>
      <c r="U814" s="71">
        <f t="shared" si="68"/>
        <v>0</v>
      </c>
      <c r="V814" s="71">
        <f t="shared" si="68"/>
        <v>1162498.4104576667</v>
      </c>
      <c r="W814" s="71">
        <f t="shared" si="68"/>
        <v>7442032.4702896159</v>
      </c>
      <c r="X814" s="71">
        <f t="shared" si="68"/>
        <v>0</v>
      </c>
      <c r="Y814" s="213"/>
    </row>
    <row r="815" spans="1:25">
      <c r="A815" s="93">
        <v>153</v>
      </c>
      <c r="B815" s="178" t="s">
        <v>899</v>
      </c>
      <c r="C815" s="72">
        <f t="shared" ref="C815:C846" si="69">D815+E815+F815+G815+H815+I815+K815+M815+O815+Q815+S815+U815+V815+W815+X815</f>
        <v>3485000</v>
      </c>
      <c r="D815" s="72">
        <v>0</v>
      </c>
      <c r="E815" s="72">
        <v>0</v>
      </c>
      <c r="F815" s="72">
        <v>0</v>
      </c>
      <c r="G815" s="72">
        <v>0</v>
      </c>
      <c r="H815" s="72">
        <v>0</v>
      </c>
      <c r="I815" s="72">
        <v>0</v>
      </c>
      <c r="J815" s="82">
        <v>2</v>
      </c>
      <c r="K815" s="72">
        <v>3400000</v>
      </c>
      <c r="L815" s="72">
        <v>0</v>
      </c>
      <c r="M815" s="72">
        <v>0</v>
      </c>
      <c r="N815" s="72">
        <v>0</v>
      </c>
      <c r="O815" s="72">
        <v>0</v>
      </c>
      <c r="P815" s="72">
        <v>0</v>
      </c>
      <c r="Q815" s="72">
        <v>0</v>
      </c>
      <c r="R815" s="72">
        <v>0</v>
      </c>
      <c r="S815" s="72">
        <v>0</v>
      </c>
      <c r="T815" s="72">
        <v>0</v>
      </c>
      <c r="U815" s="72">
        <v>0</v>
      </c>
      <c r="V815" s="72">
        <v>0</v>
      </c>
      <c r="W815" s="72">
        <v>85000</v>
      </c>
      <c r="X815" s="72">
        <v>0</v>
      </c>
      <c r="Y815" s="213"/>
    </row>
    <row r="816" spans="1:25">
      <c r="A816" s="93">
        <v>154</v>
      </c>
      <c r="B816" s="178" t="s">
        <v>898</v>
      </c>
      <c r="C816" s="72">
        <f t="shared" si="69"/>
        <v>4927500</v>
      </c>
      <c r="D816" s="72">
        <v>0</v>
      </c>
      <c r="E816" s="72">
        <v>0</v>
      </c>
      <c r="F816" s="72">
        <v>0</v>
      </c>
      <c r="G816" s="72">
        <v>0</v>
      </c>
      <c r="H816" s="72">
        <v>0</v>
      </c>
      <c r="I816" s="72">
        <v>0</v>
      </c>
      <c r="J816" s="82">
        <v>3</v>
      </c>
      <c r="K816" s="72">
        <v>4800000</v>
      </c>
      <c r="L816" s="72">
        <v>0</v>
      </c>
      <c r="M816" s="72">
        <v>0</v>
      </c>
      <c r="N816" s="72">
        <v>0</v>
      </c>
      <c r="O816" s="72">
        <v>0</v>
      </c>
      <c r="P816" s="72">
        <v>0</v>
      </c>
      <c r="Q816" s="72">
        <v>0</v>
      </c>
      <c r="R816" s="72">
        <v>0</v>
      </c>
      <c r="S816" s="72">
        <v>0</v>
      </c>
      <c r="T816" s="72">
        <v>0</v>
      </c>
      <c r="U816" s="72">
        <v>0</v>
      </c>
      <c r="V816" s="72">
        <v>0</v>
      </c>
      <c r="W816" s="72">
        <v>127500</v>
      </c>
      <c r="X816" s="72">
        <v>0</v>
      </c>
      <c r="Y816" s="213"/>
    </row>
    <row r="817" spans="1:25">
      <c r="A817" s="93">
        <v>155</v>
      </c>
      <c r="B817" s="178" t="s">
        <v>909</v>
      </c>
      <c r="C817" s="72">
        <f t="shared" si="69"/>
        <v>4927500</v>
      </c>
      <c r="D817" s="72">
        <v>0</v>
      </c>
      <c r="E817" s="72">
        <v>0</v>
      </c>
      <c r="F817" s="72">
        <v>0</v>
      </c>
      <c r="G817" s="72">
        <v>0</v>
      </c>
      <c r="H817" s="72">
        <v>0</v>
      </c>
      <c r="I817" s="72">
        <v>0</v>
      </c>
      <c r="J817" s="82">
        <v>3</v>
      </c>
      <c r="K817" s="72">
        <v>4800000</v>
      </c>
      <c r="L817" s="72">
        <v>0</v>
      </c>
      <c r="M817" s="72">
        <v>0</v>
      </c>
      <c r="N817" s="72">
        <v>0</v>
      </c>
      <c r="O817" s="72">
        <v>0</v>
      </c>
      <c r="P817" s="72">
        <v>0</v>
      </c>
      <c r="Q817" s="72">
        <v>0</v>
      </c>
      <c r="R817" s="72">
        <v>0</v>
      </c>
      <c r="S817" s="72">
        <v>0</v>
      </c>
      <c r="T817" s="72">
        <v>0</v>
      </c>
      <c r="U817" s="72">
        <v>0</v>
      </c>
      <c r="V817" s="72">
        <v>0</v>
      </c>
      <c r="W817" s="72">
        <v>127500</v>
      </c>
      <c r="X817" s="72">
        <v>0</v>
      </c>
      <c r="Y817" s="213"/>
    </row>
    <row r="818" spans="1:25">
      <c r="A818" s="93">
        <v>156</v>
      </c>
      <c r="B818" s="178" t="s">
        <v>900</v>
      </c>
      <c r="C818" s="72">
        <f t="shared" si="69"/>
        <v>3285000</v>
      </c>
      <c r="D818" s="72">
        <v>0</v>
      </c>
      <c r="E818" s="72">
        <v>0</v>
      </c>
      <c r="F818" s="72">
        <v>0</v>
      </c>
      <c r="G818" s="72">
        <v>0</v>
      </c>
      <c r="H818" s="72">
        <v>0</v>
      </c>
      <c r="I818" s="72">
        <v>0</v>
      </c>
      <c r="J818" s="82">
        <v>2</v>
      </c>
      <c r="K818" s="72">
        <v>3200000</v>
      </c>
      <c r="L818" s="72">
        <v>0</v>
      </c>
      <c r="M818" s="72">
        <v>0</v>
      </c>
      <c r="N818" s="72">
        <v>0</v>
      </c>
      <c r="O818" s="72">
        <v>0</v>
      </c>
      <c r="P818" s="72">
        <v>0</v>
      </c>
      <c r="Q818" s="72">
        <v>0</v>
      </c>
      <c r="R818" s="72">
        <v>0</v>
      </c>
      <c r="S818" s="72">
        <v>0</v>
      </c>
      <c r="T818" s="72">
        <v>0</v>
      </c>
      <c r="U818" s="72">
        <v>0</v>
      </c>
      <c r="V818" s="72">
        <v>0</v>
      </c>
      <c r="W818" s="72">
        <v>85000</v>
      </c>
      <c r="X818" s="72">
        <v>0</v>
      </c>
      <c r="Y818" s="213"/>
    </row>
    <row r="819" spans="1:25">
      <c r="A819" s="93">
        <v>157</v>
      </c>
      <c r="B819" s="178" t="s">
        <v>896</v>
      </c>
      <c r="C819" s="72">
        <f t="shared" si="69"/>
        <v>3485000</v>
      </c>
      <c r="D819" s="72">
        <v>0</v>
      </c>
      <c r="E819" s="72">
        <v>0</v>
      </c>
      <c r="F819" s="72">
        <v>0</v>
      </c>
      <c r="G819" s="72">
        <v>0</v>
      </c>
      <c r="H819" s="72">
        <v>0</v>
      </c>
      <c r="I819" s="72">
        <v>0</v>
      </c>
      <c r="J819" s="82">
        <v>2</v>
      </c>
      <c r="K819" s="72">
        <v>3400000</v>
      </c>
      <c r="L819" s="72">
        <v>0</v>
      </c>
      <c r="M819" s="72">
        <v>0</v>
      </c>
      <c r="N819" s="72">
        <v>0</v>
      </c>
      <c r="O819" s="72">
        <v>0</v>
      </c>
      <c r="P819" s="72">
        <v>0</v>
      </c>
      <c r="Q819" s="72">
        <v>0</v>
      </c>
      <c r="R819" s="72">
        <v>0</v>
      </c>
      <c r="S819" s="72">
        <v>0</v>
      </c>
      <c r="T819" s="72">
        <v>0</v>
      </c>
      <c r="U819" s="72">
        <v>0</v>
      </c>
      <c r="V819" s="72">
        <v>0</v>
      </c>
      <c r="W819" s="72">
        <v>85000</v>
      </c>
      <c r="X819" s="72">
        <v>0</v>
      </c>
      <c r="Y819" s="213"/>
    </row>
    <row r="820" spans="1:25">
      <c r="A820" s="93">
        <v>158</v>
      </c>
      <c r="B820" s="178" t="s">
        <v>907</v>
      </c>
      <c r="C820" s="72">
        <f t="shared" si="69"/>
        <v>3485000</v>
      </c>
      <c r="D820" s="72">
        <v>0</v>
      </c>
      <c r="E820" s="72">
        <v>0</v>
      </c>
      <c r="F820" s="72">
        <v>0</v>
      </c>
      <c r="G820" s="72">
        <v>0</v>
      </c>
      <c r="H820" s="72">
        <v>0</v>
      </c>
      <c r="I820" s="72">
        <v>0</v>
      </c>
      <c r="J820" s="82">
        <v>2</v>
      </c>
      <c r="K820" s="72">
        <v>3400000</v>
      </c>
      <c r="L820" s="72">
        <v>0</v>
      </c>
      <c r="M820" s="72">
        <v>0</v>
      </c>
      <c r="N820" s="72">
        <v>0</v>
      </c>
      <c r="O820" s="72">
        <v>0</v>
      </c>
      <c r="P820" s="72">
        <v>0</v>
      </c>
      <c r="Q820" s="72">
        <v>0</v>
      </c>
      <c r="R820" s="72">
        <v>0</v>
      </c>
      <c r="S820" s="72">
        <v>0</v>
      </c>
      <c r="T820" s="72">
        <v>0</v>
      </c>
      <c r="U820" s="72">
        <v>0</v>
      </c>
      <c r="V820" s="72">
        <v>0</v>
      </c>
      <c r="W820" s="72">
        <v>85000</v>
      </c>
      <c r="X820" s="72">
        <v>0</v>
      </c>
      <c r="Y820" s="213"/>
    </row>
    <row r="821" spans="1:25">
      <c r="A821" s="93">
        <v>159</v>
      </c>
      <c r="B821" s="178" t="s">
        <v>891</v>
      </c>
      <c r="C821" s="72">
        <f t="shared" si="69"/>
        <v>3285000</v>
      </c>
      <c r="D821" s="72">
        <v>0</v>
      </c>
      <c r="E821" s="72">
        <v>0</v>
      </c>
      <c r="F821" s="72">
        <v>0</v>
      </c>
      <c r="G821" s="72">
        <v>0</v>
      </c>
      <c r="H821" s="72">
        <v>0</v>
      </c>
      <c r="I821" s="72">
        <v>0</v>
      </c>
      <c r="J821" s="82">
        <v>2</v>
      </c>
      <c r="K821" s="72">
        <v>3200000</v>
      </c>
      <c r="L821" s="72">
        <v>0</v>
      </c>
      <c r="M821" s="72">
        <v>0</v>
      </c>
      <c r="N821" s="72">
        <v>0</v>
      </c>
      <c r="O821" s="72">
        <v>0</v>
      </c>
      <c r="P821" s="72">
        <v>0</v>
      </c>
      <c r="Q821" s="72">
        <v>0</v>
      </c>
      <c r="R821" s="72">
        <v>0</v>
      </c>
      <c r="S821" s="72">
        <v>0</v>
      </c>
      <c r="T821" s="72">
        <v>0</v>
      </c>
      <c r="U821" s="72">
        <v>0</v>
      </c>
      <c r="V821" s="72">
        <v>0</v>
      </c>
      <c r="W821" s="72">
        <v>85000</v>
      </c>
      <c r="X821" s="72">
        <v>0</v>
      </c>
      <c r="Y821" s="213"/>
    </row>
    <row r="822" spans="1:25">
      <c r="A822" s="93">
        <v>160</v>
      </c>
      <c r="B822" s="178" t="s">
        <v>901</v>
      </c>
      <c r="C822" s="72">
        <f t="shared" si="69"/>
        <v>13140000</v>
      </c>
      <c r="D822" s="72">
        <v>0</v>
      </c>
      <c r="E822" s="72">
        <v>0</v>
      </c>
      <c r="F822" s="72">
        <v>0</v>
      </c>
      <c r="G822" s="72">
        <v>0</v>
      </c>
      <c r="H822" s="72">
        <v>0</v>
      </c>
      <c r="I822" s="72">
        <v>0</v>
      </c>
      <c r="J822" s="82">
        <v>8</v>
      </c>
      <c r="K822" s="72">
        <v>12800000</v>
      </c>
      <c r="L822" s="72">
        <v>0</v>
      </c>
      <c r="M822" s="72">
        <v>0</v>
      </c>
      <c r="N822" s="72">
        <v>0</v>
      </c>
      <c r="O822" s="72">
        <v>0</v>
      </c>
      <c r="P822" s="72">
        <v>0</v>
      </c>
      <c r="Q822" s="72">
        <v>0</v>
      </c>
      <c r="R822" s="72">
        <v>0</v>
      </c>
      <c r="S822" s="72">
        <v>0</v>
      </c>
      <c r="T822" s="72">
        <v>0</v>
      </c>
      <c r="U822" s="72">
        <v>0</v>
      </c>
      <c r="V822" s="72">
        <v>0</v>
      </c>
      <c r="W822" s="72">
        <v>340000</v>
      </c>
      <c r="X822" s="72">
        <v>0</v>
      </c>
      <c r="Y822" s="213"/>
    </row>
    <row r="823" spans="1:25">
      <c r="A823" s="93">
        <v>161</v>
      </c>
      <c r="B823" s="178" t="s">
        <v>892</v>
      </c>
      <c r="C823" s="72">
        <f t="shared" si="69"/>
        <v>1642500</v>
      </c>
      <c r="D823" s="72">
        <v>0</v>
      </c>
      <c r="E823" s="72">
        <v>0</v>
      </c>
      <c r="F823" s="72">
        <v>0</v>
      </c>
      <c r="G823" s="72">
        <v>0</v>
      </c>
      <c r="H823" s="72">
        <v>0</v>
      </c>
      <c r="I823" s="72">
        <v>0</v>
      </c>
      <c r="J823" s="82">
        <v>1</v>
      </c>
      <c r="K823" s="72">
        <v>1600000</v>
      </c>
      <c r="L823" s="72">
        <v>0</v>
      </c>
      <c r="M823" s="72">
        <v>0</v>
      </c>
      <c r="N823" s="72">
        <v>0</v>
      </c>
      <c r="O823" s="72">
        <v>0</v>
      </c>
      <c r="P823" s="72">
        <v>0</v>
      </c>
      <c r="Q823" s="72">
        <v>0</v>
      </c>
      <c r="R823" s="72">
        <v>0</v>
      </c>
      <c r="S823" s="72">
        <v>0</v>
      </c>
      <c r="T823" s="72">
        <v>0</v>
      </c>
      <c r="U823" s="72">
        <v>0</v>
      </c>
      <c r="V823" s="72">
        <v>0</v>
      </c>
      <c r="W823" s="72">
        <v>42500</v>
      </c>
      <c r="X823" s="72">
        <v>0</v>
      </c>
      <c r="Y823" s="213"/>
    </row>
    <row r="824" spans="1:25">
      <c r="A824" s="93">
        <v>162</v>
      </c>
      <c r="B824" s="178" t="s">
        <v>893</v>
      </c>
      <c r="C824" s="72">
        <f t="shared" si="69"/>
        <v>4927500</v>
      </c>
      <c r="D824" s="72">
        <v>0</v>
      </c>
      <c r="E824" s="72">
        <v>0</v>
      </c>
      <c r="F824" s="72">
        <v>0</v>
      </c>
      <c r="G824" s="72">
        <v>0</v>
      </c>
      <c r="H824" s="72">
        <v>0</v>
      </c>
      <c r="I824" s="72">
        <v>0</v>
      </c>
      <c r="J824" s="82">
        <v>3</v>
      </c>
      <c r="K824" s="72">
        <v>4800000</v>
      </c>
      <c r="L824" s="72">
        <v>0</v>
      </c>
      <c r="M824" s="72">
        <v>0</v>
      </c>
      <c r="N824" s="72">
        <v>0</v>
      </c>
      <c r="O824" s="72">
        <v>0</v>
      </c>
      <c r="P824" s="72">
        <v>0</v>
      </c>
      <c r="Q824" s="72">
        <v>0</v>
      </c>
      <c r="R824" s="72">
        <v>0</v>
      </c>
      <c r="S824" s="72">
        <v>0</v>
      </c>
      <c r="T824" s="72">
        <v>0</v>
      </c>
      <c r="U824" s="72">
        <v>0</v>
      </c>
      <c r="V824" s="72">
        <v>0</v>
      </c>
      <c r="W824" s="72">
        <v>127500</v>
      </c>
      <c r="X824" s="72">
        <v>0</v>
      </c>
      <c r="Y824" s="213"/>
    </row>
    <row r="825" spans="1:25">
      <c r="A825" s="93">
        <v>163</v>
      </c>
      <c r="B825" s="178" t="s">
        <v>902</v>
      </c>
      <c r="C825" s="72">
        <f t="shared" si="69"/>
        <v>4927500</v>
      </c>
      <c r="D825" s="72">
        <v>0</v>
      </c>
      <c r="E825" s="72">
        <v>0</v>
      </c>
      <c r="F825" s="72">
        <v>0</v>
      </c>
      <c r="G825" s="72">
        <v>0</v>
      </c>
      <c r="H825" s="72">
        <v>0</v>
      </c>
      <c r="I825" s="72">
        <v>0</v>
      </c>
      <c r="J825" s="82">
        <v>3</v>
      </c>
      <c r="K825" s="72">
        <v>4800000</v>
      </c>
      <c r="L825" s="72">
        <v>0</v>
      </c>
      <c r="M825" s="72">
        <v>0</v>
      </c>
      <c r="N825" s="72">
        <v>0</v>
      </c>
      <c r="O825" s="72">
        <v>0</v>
      </c>
      <c r="P825" s="72">
        <v>0</v>
      </c>
      <c r="Q825" s="72">
        <v>0</v>
      </c>
      <c r="R825" s="72">
        <v>0</v>
      </c>
      <c r="S825" s="72">
        <v>0</v>
      </c>
      <c r="T825" s="72">
        <v>0</v>
      </c>
      <c r="U825" s="72">
        <v>0</v>
      </c>
      <c r="V825" s="72">
        <v>0</v>
      </c>
      <c r="W825" s="72">
        <v>127500</v>
      </c>
      <c r="X825" s="72">
        <v>0</v>
      </c>
      <c r="Y825" s="213"/>
    </row>
    <row r="826" spans="1:25">
      <c r="A826" s="93">
        <v>164</v>
      </c>
      <c r="B826" s="178" t="s">
        <v>894</v>
      </c>
      <c r="C826" s="72">
        <f t="shared" si="69"/>
        <v>4927500</v>
      </c>
      <c r="D826" s="72">
        <v>0</v>
      </c>
      <c r="E826" s="72">
        <v>0</v>
      </c>
      <c r="F826" s="72">
        <v>0</v>
      </c>
      <c r="G826" s="72">
        <v>0</v>
      </c>
      <c r="H826" s="72">
        <v>0</v>
      </c>
      <c r="I826" s="72">
        <v>0</v>
      </c>
      <c r="J826" s="82">
        <v>3</v>
      </c>
      <c r="K826" s="72">
        <v>4800000</v>
      </c>
      <c r="L826" s="72">
        <v>0</v>
      </c>
      <c r="M826" s="72">
        <v>0</v>
      </c>
      <c r="N826" s="72">
        <v>0</v>
      </c>
      <c r="O826" s="72">
        <v>0</v>
      </c>
      <c r="P826" s="72">
        <v>0</v>
      </c>
      <c r="Q826" s="72">
        <v>0</v>
      </c>
      <c r="R826" s="72">
        <v>0</v>
      </c>
      <c r="S826" s="72">
        <v>0</v>
      </c>
      <c r="T826" s="72">
        <v>0</v>
      </c>
      <c r="U826" s="72">
        <v>0</v>
      </c>
      <c r="V826" s="72">
        <v>0</v>
      </c>
      <c r="W826" s="72">
        <v>127500</v>
      </c>
      <c r="X826" s="72">
        <v>0</v>
      </c>
      <c r="Y826" s="213"/>
    </row>
    <row r="827" spans="1:25">
      <c r="A827" s="93">
        <v>165</v>
      </c>
      <c r="B827" s="178" t="s">
        <v>910</v>
      </c>
      <c r="C827" s="72">
        <f t="shared" si="69"/>
        <v>6570000</v>
      </c>
      <c r="D827" s="72">
        <v>0</v>
      </c>
      <c r="E827" s="72">
        <v>0</v>
      </c>
      <c r="F827" s="72">
        <v>0</v>
      </c>
      <c r="G827" s="72">
        <v>0</v>
      </c>
      <c r="H827" s="72">
        <v>0</v>
      </c>
      <c r="I827" s="72">
        <v>0</v>
      </c>
      <c r="J827" s="82">
        <v>4</v>
      </c>
      <c r="K827" s="72">
        <v>6400000</v>
      </c>
      <c r="L827" s="72">
        <v>0</v>
      </c>
      <c r="M827" s="72">
        <v>0</v>
      </c>
      <c r="N827" s="72">
        <v>0</v>
      </c>
      <c r="O827" s="72">
        <v>0</v>
      </c>
      <c r="P827" s="72">
        <v>0</v>
      </c>
      <c r="Q827" s="72">
        <v>0</v>
      </c>
      <c r="R827" s="72">
        <v>0</v>
      </c>
      <c r="S827" s="72">
        <v>0</v>
      </c>
      <c r="T827" s="72">
        <v>0</v>
      </c>
      <c r="U827" s="72">
        <v>0</v>
      </c>
      <c r="V827" s="72">
        <v>0</v>
      </c>
      <c r="W827" s="72">
        <v>170000</v>
      </c>
      <c r="X827" s="72">
        <v>0</v>
      </c>
      <c r="Y827" s="213"/>
    </row>
    <row r="828" spans="1:25">
      <c r="A828" s="93">
        <v>166</v>
      </c>
      <c r="B828" s="178" t="s">
        <v>895</v>
      </c>
      <c r="C828" s="72">
        <f t="shared" si="69"/>
        <v>6570000</v>
      </c>
      <c r="D828" s="72">
        <v>0</v>
      </c>
      <c r="E828" s="72">
        <v>0</v>
      </c>
      <c r="F828" s="72">
        <v>0</v>
      </c>
      <c r="G828" s="72">
        <v>0</v>
      </c>
      <c r="H828" s="72">
        <v>0</v>
      </c>
      <c r="I828" s="72">
        <v>0</v>
      </c>
      <c r="J828" s="82">
        <v>4</v>
      </c>
      <c r="K828" s="72">
        <v>6400000</v>
      </c>
      <c r="L828" s="72">
        <v>0</v>
      </c>
      <c r="M828" s="72">
        <v>0</v>
      </c>
      <c r="N828" s="72">
        <v>0</v>
      </c>
      <c r="O828" s="72">
        <v>0</v>
      </c>
      <c r="P828" s="72">
        <v>0</v>
      </c>
      <c r="Q828" s="72">
        <v>0</v>
      </c>
      <c r="R828" s="72">
        <v>0</v>
      </c>
      <c r="S828" s="72">
        <v>0</v>
      </c>
      <c r="T828" s="72">
        <v>0</v>
      </c>
      <c r="U828" s="72">
        <v>0</v>
      </c>
      <c r="V828" s="72">
        <v>0</v>
      </c>
      <c r="W828" s="72">
        <v>170000</v>
      </c>
      <c r="X828" s="72">
        <v>0</v>
      </c>
      <c r="Y828" s="213"/>
    </row>
    <row r="829" spans="1:25">
      <c r="A829" s="93">
        <v>167</v>
      </c>
      <c r="B829" s="178" t="s">
        <v>904</v>
      </c>
      <c r="C829" s="72">
        <f t="shared" si="69"/>
        <v>1642500</v>
      </c>
      <c r="D829" s="72">
        <v>0</v>
      </c>
      <c r="E829" s="72">
        <v>0</v>
      </c>
      <c r="F829" s="72">
        <v>0</v>
      </c>
      <c r="G829" s="72">
        <v>0</v>
      </c>
      <c r="H829" s="72">
        <v>0</v>
      </c>
      <c r="I829" s="72">
        <v>0</v>
      </c>
      <c r="J829" s="82">
        <v>1</v>
      </c>
      <c r="K829" s="72">
        <v>1600000</v>
      </c>
      <c r="L829" s="72">
        <v>0</v>
      </c>
      <c r="M829" s="72">
        <v>0</v>
      </c>
      <c r="N829" s="72">
        <v>0</v>
      </c>
      <c r="O829" s="72">
        <v>0</v>
      </c>
      <c r="P829" s="72">
        <v>0</v>
      </c>
      <c r="Q829" s="72">
        <v>0</v>
      </c>
      <c r="R829" s="72">
        <v>0</v>
      </c>
      <c r="S829" s="72">
        <v>0</v>
      </c>
      <c r="T829" s="72">
        <v>0</v>
      </c>
      <c r="U829" s="72">
        <v>0</v>
      </c>
      <c r="V829" s="72">
        <v>0</v>
      </c>
      <c r="W829" s="72">
        <v>42500</v>
      </c>
      <c r="X829" s="72">
        <v>0</v>
      </c>
      <c r="Y829" s="213"/>
    </row>
    <row r="830" spans="1:25">
      <c r="A830" s="93">
        <v>168</v>
      </c>
      <c r="B830" s="178" t="s">
        <v>903</v>
      </c>
      <c r="C830" s="72">
        <f t="shared" si="69"/>
        <v>1642500</v>
      </c>
      <c r="D830" s="72">
        <v>0</v>
      </c>
      <c r="E830" s="72">
        <v>0</v>
      </c>
      <c r="F830" s="72">
        <v>0</v>
      </c>
      <c r="G830" s="72">
        <v>0</v>
      </c>
      <c r="H830" s="72">
        <v>0</v>
      </c>
      <c r="I830" s="72">
        <v>0</v>
      </c>
      <c r="J830" s="82">
        <v>1</v>
      </c>
      <c r="K830" s="72">
        <v>1600000</v>
      </c>
      <c r="L830" s="72">
        <v>0</v>
      </c>
      <c r="M830" s="72">
        <v>0</v>
      </c>
      <c r="N830" s="72">
        <v>0</v>
      </c>
      <c r="O830" s="72">
        <v>0</v>
      </c>
      <c r="P830" s="72">
        <v>0</v>
      </c>
      <c r="Q830" s="72">
        <v>0</v>
      </c>
      <c r="R830" s="72">
        <v>0</v>
      </c>
      <c r="S830" s="72">
        <v>0</v>
      </c>
      <c r="T830" s="72">
        <v>0</v>
      </c>
      <c r="U830" s="72">
        <v>0</v>
      </c>
      <c r="V830" s="72">
        <v>0</v>
      </c>
      <c r="W830" s="72">
        <v>42500</v>
      </c>
      <c r="X830" s="72">
        <v>0</v>
      </c>
      <c r="Y830" s="213"/>
    </row>
    <row r="831" spans="1:25">
      <c r="A831" s="93">
        <v>169</v>
      </c>
      <c r="B831" s="178" t="s">
        <v>905</v>
      </c>
      <c r="C831" s="72">
        <f t="shared" si="69"/>
        <v>1642500</v>
      </c>
      <c r="D831" s="72">
        <v>0</v>
      </c>
      <c r="E831" s="72">
        <v>0</v>
      </c>
      <c r="F831" s="72">
        <v>0</v>
      </c>
      <c r="G831" s="72">
        <v>0</v>
      </c>
      <c r="H831" s="72">
        <v>0</v>
      </c>
      <c r="I831" s="72">
        <v>0</v>
      </c>
      <c r="J831" s="82">
        <v>1</v>
      </c>
      <c r="K831" s="72">
        <v>1600000</v>
      </c>
      <c r="L831" s="72">
        <v>0</v>
      </c>
      <c r="M831" s="72">
        <v>0</v>
      </c>
      <c r="N831" s="72">
        <v>0</v>
      </c>
      <c r="O831" s="72">
        <v>0</v>
      </c>
      <c r="P831" s="72">
        <v>0</v>
      </c>
      <c r="Q831" s="72">
        <v>0</v>
      </c>
      <c r="R831" s="72">
        <v>0</v>
      </c>
      <c r="S831" s="72">
        <v>0</v>
      </c>
      <c r="T831" s="72">
        <v>0</v>
      </c>
      <c r="U831" s="72">
        <v>0</v>
      </c>
      <c r="V831" s="72">
        <v>0</v>
      </c>
      <c r="W831" s="72">
        <v>42500</v>
      </c>
      <c r="X831" s="72">
        <v>0</v>
      </c>
      <c r="Y831" s="213"/>
    </row>
    <row r="832" spans="1:25">
      <c r="A832" s="93">
        <v>170</v>
      </c>
      <c r="B832" s="178" t="s">
        <v>906</v>
      </c>
      <c r="C832" s="72">
        <f t="shared" si="69"/>
        <v>1642500</v>
      </c>
      <c r="D832" s="72">
        <v>0</v>
      </c>
      <c r="E832" s="72">
        <v>0</v>
      </c>
      <c r="F832" s="72">
        <v>0</v>
      </c>
      <c r="G832" s="72">
        <v>0</v>
      </c>
      <c r="H832" s="72">
        <v>0</v>
      </c>
      <c r="I832" s="72">
        <v>0</v>
      </c>
      <c r="J832" s="82">
        <v>1</v>
      </c>
      <c r="K832" s="72">
        <v>1600000</v>
      </c>
      <c r="L832" s="72">
        <v>0</v>
      </c>
      <c r="M832" s="72">
        <v>0</v>
      </c>
      <c r="N832" s="72">
        <v>0</v>
      </c>
      <c r="O832" s="72">
        <v>0</v>
      </c>
      <c r="P832" s="72">
        <v>0</v>
      </c>
      <c r="Q832" s="72">
        <v>0</v>
      </c>
      <c r="R832" s="72">
        <v>0</v>
      </c>
      <c r="S832" s="72">
        <v>0</v>
      </c>
      <c r="T832" s="72">
        <v>0</v>
      </c>
      <c r="U832" s="72">
        <v>0</v>
      </c>
      <c r="V832" s="72">
        <v>0</v>
      </c>
      <c r="W832" s="72">
        <v>42500</v>
      </c>
      <c r="X832" s="72">
        <v>0</v>
      </c>
      <c r="Y832" s="213"/>
    </row>
    <row r="833" spans="1:25">
      <c r="A833" s="93">
        <v>171</v>
      </c>
      <c r="B833" s="178" t="s">
        <v>897</v>
      </c>
      <c r="C833" s="72">
        <f t="shared" si="69"/>
        <v>1642500</v>
      </c>
      <c r="D833" s="72">
        <v>0</v>
      </c>
      <c r="E833" s="72">
        <v>0</v>
      </c>
      <c r="F833" s="72">
        <v>0</v>
      </c>
      <c r="G833" s="72">
        <v>0</v>
      </c>
      <c r="H833" s="72">
        <v>0</v>
      </c>
      <c r="I833" s="72">
        <v>0</v>
      </c>
      <c r="J833" s="82">
        <v>1</v>
      </c>
      <c r="K833" s="72">
        <v>1600000</v>
      </c>
      <c r="L833" s="72">
        <v>0</v>
      </c>
      <c r="M833" s="72">
        <v>0</v>
      </c>
      <c r="N833" s="72">
        <v>0</v>
      </c>
      <c r="O833" s="72">
        <v>0</v>
      </c>
      <c r="P833" s="72">
        <v>0</v>
      </c>
      <c r="Q833" s="72">
        <v>0</v>
      </c>
      <c r="R833" s="72">
        <v>0</v>
      </c>
      <c r="S833" s="72">
        <v>0</v>
      </c>
      <c r="T833" s="72">
        <v>0</v>
      </c>
      <c r="U833" s="72">
        <v>0</v>
      </c>
      <c r="V833" s="72">
        <v>0</v>
      </c>
      <c r="W833" s="72">
        <v>42500</v>
      </c>
      <c r="X833" s="72">
        <v>0</v>
      </c>
      <c r="Y833" s="213"/>
    </row>
    <row r="834" spans="1:25">
      <c r="A834" s="93">
        <v>172</v>
      </c>
      <c r="B834" s="178" t="s">
        <v>908</v>
      </c>
      <c r="C834" s="72">
        <f t="shared" si="69"/>
        <v>1642500</v>
      </c>
      <c r="D834" s="72">
        <v>0</v>
      </c>
      <c r="E834" s="72">
        <v>0</v>
      </c>
      <c r="F834" s="72">
        <v>0</v>
      </c>
      <c r="G834" s="72">
        <v>0</v>
      </c>
      <c r="H834" s="72">
        <v>0</v>
      </c>
      <c r="I834" s="72">
        <v>0</v>
      </c>
      <c r="J834" s="82">
        <v>1</v>
      </c>
      <c r="K834" s="72">
        <v>1600000</v>
      </c>
      <c r="L834" s="72">
        <v>0</v>
      </c>
      <c r="M834" s="72">
        <v>0</v>
      </c>
      <c r="N834" s="72">
        <v>0</v>
      </c>
      <c r="O834" s="72">
        <v>0</v>
      </c>
      <c r="P834" s="72">
        <v>0</v>
      </c>
      <c r="Q834" s="72">
        <v>0</v>
      </c>
      <c r="R834" s="72">
        <v>0</v>
      </c>
      <c r="S834" s="72">
        <v>0</v>
      </c>
      <c r="T834" s="72">
        <v>0</v>
      </c>
      <c r="U834" s="72">
        <v>0</v>
      </c>
      <c r="V834" s="72">
        <v>0</v>
      </c>
      <c r="W834" s="72">
        <v>42500</v>
      </c>
      <c r="X834" s="72">
        <v>0</v>
      </c>
      <c r="Y834" s="213"/>
    </row>
    <row r="835" spans="1:25">
      <c r="A835" s="93">
        <v>173</v>
      </c>
      <c r="B835" s="176" t="s">
        <v>946</v>
      </c>
      <c r="C835" s="72">
        <f t="shared" si="69"/>
        <v>6148659.4100000001</v>
      </c>
      <c r="D835" s="72">
        <v>2057715.96</v>
      </c>
      <c r="E835" s="72">
        <v>242751.81</v>
      </c>
      <c r="F835" s="72">
        <v>499830.48</v>
      </c>
      <c r="G835" s="72">
        <v>371190.53</v>
      </c>
      <c r="H835" s="72">
        <v>371371.63</v>
      </c>
      <c r="I835" s="72">
        <v>704270</v>
      </c>
      <c r="J835" s="82">
        <v>0</v>
      </c>
      <c r="K835" s="72">
        <v>0</v>
      </c>
      <c r="L835" s="72">
        <v>302</v>
      </c>
      <c r="M835" s="72">
        <v>1114758.8</v>
      </c>
      <c r="N835" s="72">
        <v>0</v>
      </c>
      <c r="O835" s="72">
        <v>0</v>
      </c>
      <c r="P835" s="72">
        <v>1749</v>
      </c>
      <c r="Q835" s="72">
        <v>527196.4</v>
      </c>
      <c r="R835" s="72">
        <v>0</v>
      </c>
      <c r="S835" s="72">
        <v>0</v>
      </c>
      <c r="T835" s="72">
        <v>0</v>
      </c>
      <c r="U835" s="72">
        <v>0</v>
      </c>
      <c r="V835" s="72">
        <v>18109.8</v>
      </c>
      <c r="W835" s="72">
        <v>241464</v>
      </c>
      <c r="X835" s="72">
        <v>0</v>
      </c>
      <c r="Y835" s="213"/>
    </row>
    <row r="836" spans="1:25">
      <c r="A836" s="93">
        <v>174</v>
      </c>
      <c r="B836" s="178" t="s">
        <v>943</v>
      </c>
      <c r="C836" s="72">
        <f t="shared" si="69"/>
        <v>162299.948156</v>
      </c>
      <c r="D836" s="73">
        <v>0</v>
      </c>
      <c r="E836" s="73">
        <v>0</v>
      </c>
      <c r="F836" s="73">
        <v>0</v>
      </c>
      <c r="G836" s="73">
        <v>0</v>
      </c>
      <c r="H836" s="73">
        <v>0</v>
      </c>
      <c r="I836" s="73">
        <v>157572.76519999999</v>
      </c>
      <c r="J836" s="85">
        <v>0</v>
      </c>
      <c r="K836" s="73">
        <v>0</v>
      </c>
      <c r="L836" s="73">
        <v>0</v>
      </c>
      <c r="M836" s="73">
        <v>0</v>
      </c>
      <c r="N836" s="73">
        <v>0</v>
      </c>
      <c r="O836" s="73">
        <v>0</v>
      </c>
      <c r="P836" s="73">
        <v>0</v>
      </c>
      <c r="Q836" s="73">
        <v>0</v>
      </c>
      <c r="R836" s="73">
        <v>0</v>
      </c>
      <c r="S836" s="73">
        <v>0</v>
      </c>
      <c r="T836" s="73">
        <v>0</v>
      </c>
      <c r="U836" s="73">
        <v>0</v>
      </c>
      <c r="V836" s="73">
        <v>0</v>
      </c>
      <c r="W836" s="73">
        <v>4727.1829559999996</v>
      </c>
      <c r="X836" s="73">
        <v>0</v>
      </c>
      <c r="Y836" s="213"/>
    </row>
    <row r="837" spans="1:25">
      <c r="A837" s="93">
        <v>175</v>
      </c>
      <c r="B837" s="178" t="s">
        <v>826</v>
      </c>
      <c r="C837" s="72">
        <f t="shared" si="69"/>
        <v>7040186.2656510314</v>
      </c>
      <c r="D837" s="72">
        <v>0</v>
      </c>
      <c r="E837" s="72">
        <v>0</v>
      </c>
      <c r="F837" s="72">
        <v>0</v>
      </c>
      <c r="G837" s="72">
        <v>0</v>
      </c>
      <c r="H837" s="72">
        <v>461926.47489311016</v>
      </c>
      <c r="I837" s="72">
        <v>847737.95624407276</v>
      </c>
      <c r="J837" s="82">
        <v>0</v>
      </c>
      <c r="K837" s="72">
        <v>0</v>
      </c>
      <c r="L837" s="72">
        <v>736</v>
      </c>
      <c r="M837" s="72">
        <v>2850398.1</v>
      </c>
      <c r="N837" s="72">
        <v>0</v>
      </c>
      <c r="O837" s="72">
        <v>0</v>
      </c>
      <c r="P837" s="72">
        <v>1518</v>
      </c>
      <c r="Q837" s="72">
        <v>2614174.813415878</v>
      </c>
      <c r="R837" s="72">
        <v>0</v>
      </c>
      <c r="S837" s="72">
        <v>0</v>
      </c>
      <c r="T837" s="72">
        <v>0</v>
      </c>
      <c r="U837" s="72">
        <v>0</v>
      </c>
      <c r="V837" s="72">
        <v>18554.575890556065</v>
      </c>
      <c r="W837" s="72">
        <v>247394.34520741418</v>
      </c>
      <c r="X837" s="72">
        <v>0</v>
      </c>
      <c r="Y837" s="213"/>
    </row>
    <row r="838" spans="1:25">
      <c r="A838" s="93">
        <v>176</v>
      </c>
      <c r="B838" s="178" t="s">
        <v>827</v>
      </c>
      <c r="C838" s="72">
        <f t="shared" si="69"/>
        <v>4822008.7639373681</v>
      </c>
      <c r="D838" s="72">
        <v>0</v>
      </c>
      <c r="E838" s="72">
        <v>0</v>
      </c>
      <c r="F838" s="72">
        <v>0</v>
      </c>
      <c r="G838" s="72">
        <v>258024.4257379763</v>
      </c>
      <c r="H838" s="72">
        <v>299455.88330493617</v>
      </c>
      <c r="I838" s="72">
        <v>549568.2371462544</v>
      </c>
      <c r="J838" s="82">
        <v>0</v>
      </c>
      <c r="K838" s="72">
        <v>0</v>
      </c>
      <c r="L838" s="72">
        <v>596</v>
      </c>
      <c r="M838" s="72">
        <v>1847844.9</v>
      </c>
      <c r="N838" s="72">
        <v>0</v>
      </c>
      <c r="O838" s="72">
        <v>0</v>
      </c>
      <c r="P838" s="72">
        <v>1093</v>
      </c>
      <c r="Q838" s="72">
        <v>1694706.9943244003</v>
      </c>
      <c r="R838" s="72">
        <v>0</v>
      </c>
      <c r="S838" s="72">
        <v>0</v>
      </c>
      <c r="T838" s="72">
        <v>0</v>
      </c>
      <c r="U838" s="72">
        <v>0</v>
      </c>
      <c r="V838" s="72">
        <v>12028.487680730275</v>
      </c>
      <c r="W838" s="72">
        <v>160379.83574307035</v>
      </c>
      <c r="X838" s="72">
        <v>0</v>
      </c>
      <c r="Y838" s="213"/>
    </row>
    <row r="839" spans="1:25">
      <c r="A839" s="93">
        <v>177</v>
      </c>
      <c r="B839" s="178" t="s">
        <v>846</v>
      </c>
      <c r="C839" s="72">
        <f t="shared" si="69"/>
        <v>6178841.2297422402</v>
      </c>
      <c r="D839" s="72">
        <v>0</v>
      </c>
      <c r="E839" s="72">
        <v>0</v>
      </c>
      <c r="F839" s="72">
        <v>0</v>
      </c>
      <c r="G839" s="72">
        <v>0</v>
      </c>
      <c r="H839" s="72">
        <v>405411.19801112358</v>
      </c>
      <c r="I839" s="72">
        <v>744019.83674986183</v>
      </c>
      <c r="J839" s="82">
        <v>0</v>
      </c>
      <c r="K839" s="72">
        <v>0</v>
      </c>
      <c r="L839" s="72">
        <v>646</v>
      </c>
      <c r="M839" s="72">
        <v>2501660.6999999997</v>
      </c>
      <c r="N839" s="72">
        <v>0</v>
      </c>
      <c r="O839" s="72">
        <v>0</v>
      </c>
      <c r="P839" s="72">
        <v>1422</v>
      </c>
      <c r="Q839" s="72">
        <v>2294338.6026156605</v>
      </c>
      <c r="R839" s="72">
        <v>0</v>
      </c>
      <c r="S839" s="72">
        <v>0</v>
      </c>
      <c r="T839" s="72">
        <v>0</v>
      </c>
      <c r="U839" s="72">
        <v>0</v>
      </c>
      <c r="V839" s="72">
        <v>16284.480862715847</v>
      </c>
      <c r="W839" s="72">
        <v>217126.41150287792</v>
      </c>
      <c r="X839" s="72">
        <v>0</v>
      </c>
      <c r="Y839" s="213"/>
    </row>
    <row r="840" spans="1:25">
      <c r="A840" s="93">
        <v>178</v>
      </c>
      <c r="B840" s="178" t="s">
        <v>847</v>
      </c>
      <c r="C840" s="72">
        <f t="shared" si="69"/>
        <v>10011394.797806289</v>
      </c>
      <c r="D840" s="72">
        <v>2123966.9706094768</v>
      </c>
      <c r="E840" s="72">
        <v>246731.28619027778</v>
      </c>
      <c r="F840" s="72">
        <v>507206.22492696356</v>
      </c>
      <c r="G840" s="72">
        <v>394843.68461451441</v>
      </c>
      <c r="H840" s="72">
        <v>458244.4627303849</v>
      </c>
      <c r="I840" s="72">
        <v>840980.64391115902</v>
      </c>
      <c r="J840" s="82">
        <v>0</v>
      </c>
      <c r="K840" s="72">
        <v>0</v>
      </c>
      <c r="L840" s="72">
        <v>730</v>
      </c>
      <c r="M840" s="72">
        <v>2827677.5999999996</v>
      </c>
      <c r="N840" s="72">
        <v>0</v>
      </c>
      <c r="O840" s="72">
        <v>0</v>
      </c>
      <c r="P840" s="72">
        <v>1512</v>
      </c>
      <c r="Q840" s="72">
        <v>2593337.2473060014</v>
      </c>
      <c r="R840" s="72">
        <v>0</v>
      </c>
      <c r="S840" s="72">
        <v>0</v>
      </c>
      <c r="T840" s="72">
        <v>0</v>
      </c>
      <c r="U840" s="72">
        <v>0</v>
      </c>
      <c r="V840" s="72">
        <v>18406.677517510776</v>
      </c>
      <c r="W840" s="72">
        <v>0</v>
      </c>
      <c r="X840" s="72">
        <v>0</v>
      </c>
      <c r="Y840" s="213"/>
    </row>
    <row r="841" spans="1:25">
      <c r="A841" s="93">
        <v>179</v>
      </c>
      <c r="B841" s="178" t="s">
        <v>848</v>
      </c>
      <c r="C841" s="72">
        <f t="shared" si="69"/>
        <v>4785178.8171364842</v>
      </c>
      <c r="D841" s="72">
        <v>990907.95837042842</v>
      </c>
      <c r="E841" s="72">
        <v>115109.13232081087</v>
      </c>
      <c r="F841" s="72">
        <v>236630.17917408064</v>
      </c>
      <c r="G841" s="72">
        <v>184208.96125543551</v>
      </c>
      <c r="H841" s="72">
        <v>213787.7336521956</v>
      </c>
      <c r="I841" s="72">
        <v>392348.10353379825</v>
      </c>
      <c r="J841" s="82">
        <v>0</v>
      </c>
      <c r="K841" s="72">
        <v>0</v>
      </c>
      <c r="L841" s="72">
        <v>341</v>
      </c>
      <c r="M841" s="72">
        <v>1319214.5999999999</v>
      </c>
      <c r="N841" s="72">
        <v>0</v>
      </c>
      <c r="O841" s="72">
        <v>0</v>
      </c>
      <c r="P841" s="72">
        <v>1032</v>
      </c>
      <c r="Q841" s="72">
        <v>1209886.2895012812</v>
      </c>
      <c r="R841" s="72">
        <v>0</v>
      </c>
      <c r="S841" s="72">
        <v>0</v>
      </c>
      <c r="T841" s="72">
        <v>0</v>
      </c>
      <c r="U841" s="72">
        <v>0</v>
      </c>
      <c r="V841" s="72">
        <v>8587.3855345432494</v>
      </c>
      <c r="W841" s="72">
        <v>114498.47379390999</v>
      </c>
      <c r="X841" s="72">
        <v>0</v>
      </c>
      <c r="Y841" s="213"/>
    </row>
    <row r="842" spans="1:25">
      <c r="A842" s="93">
        <v>180</v>
      </c>
      <c r="B842" s="178" t="s">
        <v>871</v>
      </c>
      <c r="C842" s="72">
        <f t="shared" si="69"/>
        <v>4950807.5988395484</v>
      </c>
      <c r="D842" s="72">
        <v>1050338.3424736934</v>
      </c>
      <c r="E842" s="72">
        <v>122012.88144284789</v>
      </c>
      <c r="F842" s="72">
        <v>250822.23638781722</v>
      </c>
      <c r="G842" s="72">
        <v>195257.01998803223</v>
      </c>
      <c r="H842" s="72">
        <v>226609.79953650938</v>
      </c>
      <c r="I842" s="72">
        <v>415879.45001076796</v>
      </c>
      <c r="J842" s="82">
        <v>0</v>
      </c>
      <c r="K842" s="72">
        <v>0</v>
      </c>
      <c r="L842" s="72">
        <v>361</v>
      </c>
      <c r="M842" s="72">
        <v>1398335.4000000001</v>
      </c>
      <c r="N842" s="72">
        <v>0</v>
      </c>
      <c r="O842" s="72">
        <v>0</v>
      </c>
      <c r="P842" s="72">
        <v>1063</v>
      </c>
      <c r="Q842" s="72">
        <v>1282450.0491309676</v>
      </c>
      <c r="R842" s="72">
        <v>0</v>
      </c>
      <c r="S842" s="72">
        <v>0</v>
      </c>
      <c r="T842" s="72">
        <v>0</v>
      </c>
      <c r="U842" s="72">
        <v>0</v>
      </c>
      <c r="V842" s="72">
        <v>9102.4198689127224</v>
      </c>
      <c r="W842" s="72">
        <v>0</v>
      </c>
      <c r="X842" s="72">
        <v>0</v>
      </c>
      <c r="Y842" s="213"/>
    </row>
    <row r="843" spans="1:25">
      <c r="A843" s="93">
        <v>181</v>
      </c>
      <c r="B843" s="178" t="s">
        <v>374</v>
      </c>
      <c r="C843" s="72">
        <f t="shared" si="69"/>
        <v>506064.09433046711</v>
      </c>
      <c r="D843" s="72">
        <v>0</v>
      </c>
      <c r="E843" s="72">
        <v>0</v>
      </c>
      <c r="F843" s="72">
        <v>0</v>
      </c>
      <c r="G843" s="72">
        <v>0</v>
      </c>
      <c r="H843" s="72">
        <v>506064.09433046711</v>
      </c>
      <c r="I843" s="72">
        <v>0</v>
      </c>
      <c r="J843" s="82">
        <v>0</v>
      </c>
      <c r="K843" s="72">
        <v>0</v>
      </c>
      <c r="L843" s="72">
        <v>0</v>
      </c>
      <c r="M843" s="72">
        <v>0</v>
      </c>
      <c r="N843" s="72">
        <v>0</v>
      </c>
      <c r="O843" s="72">
        <v>0</v>
      </c>
      <c r="P843" s="72">
        <v>0</v>
      </c>
      <c r="Q843" s="72">
        <v>0</v>
      </c>
      <c r="R843" s="72">
        <v>0</v>
      </c>
      <c r="S843" s="72">
        <v>0</v>
      </c>
      <c r="T843" s="72">
        <v>0</v>
      </c>
      <c r="U843" s="72">
        <v>0</v>
      </c>
      <c r="V843" s="72">
        <v>0</v>
      </c>
      <c r="W843" s="72">
        <v>0</v>
      </c>
      <c r="X843" s="72">
        <v>0</v>
      </c>
      <c r="Y843" s="213"/>
    </row>
    <row r="844" spans="1:25">
      <c r="A844" s="93">
        <v>182</v>
      </c>
      <c r="B844" s="178" t="s">
        <v>376</v>
      </c>
      <c r="C844" s="72">
        <f t="shared" si="69"/>
        <v>1865414.73</v>
      </c>
      <c r="D844" s="72">
        <v>0</v>
      </c>
      <c r="E844" s="72">
        <v>0</v>
      </c>
      <c r="F844" s="72">
        <v>0</v>
      </c>
      <c r="G844" s="72">
        <v>0</v>
      </c>
      <c r="H844" s="72">
        <v>0</v>
      </c>
      <c r="I844" s="72">
        <v>1285781.28</v>
      </c>
      <c r="J844" s="82">
        <v>0</v>
      </c>
      <c r="K844" s="72">
        <v>0</v>
      </c>
      <c r="L844" s="72">
        <v>0</v>
      </c>
      <c r="M844" s="72">
        <v>0</v>
      </c>
      <c r="N844" s="72">
        <v>704</v>
      </c>
      <c r="O844" s="72">
        <v>579633.44999999995</v>
      </c>
      <c r="P844" s="72">
        <v>0</v>
      </c>
      <c r="Q844" s="72">
        <v>0</v>
      </c>
      <c r="R844" s="72">
        <v>0</v>
      </c>
      <c r="S844" s="72">
        <v>0</v>
      </c>
      <c r="T844" s="72">
        <v>0</v>
      </c>
      <c r="U844" s="72">
        <v>0</v>
      </c>
      <c r="V844" s="72">
        <v>0</v>
      </c>
      <c r="W844" s="72">
        <v>0</v>
      </c>
      <c r="X844" s="72">
        <v>0</v>
      </c>
      <c r="Y844" s="213"/>
    </row>
    <row r="845" spans="1:25">
      <c r="A845" s="93">
        <v>183</v>
      </c>
      <c r="B845" s="178" t="s">
        <v>849</v>
      </c>
      <c r="C845" s="72">
        <f t="shared" si="69"/>
        <v>9862498.3286682609</v>
      </c>
      <c r="D845" s="72">
        <v>2092377.8475275617</v>
      </c>
      <c r="E845" s="72">
        <v>243061.72584613203</v>
      </c>
      <c r="F845" s="72">
        <v>499662.69902056322</v>
      </c>
      <c r="G845" s="72">
        <v>388971.29303592711</v>
      </c>
      <c r="H845" s="72">
        <v>451429.13041349757</v>
      </c>
      <c r="I845" s="72">
        <v>828472.99127925618</v>
      </c>
      <c r="J845" s="82">
        <v>0</v>
      </c>
      <c r="K845" s="72">
        <v>0</v>
      </c>
      <c r="L845" s="72">
        <v>719</v>
      </c>
      <c r="M845" s="72">
        <v>2785622.4000000004</v>
      </c>
      <c r="N845" s="72">
        <v>0</v>
      </c>
      <c r="O845" s="72">
        <v>0</v>
      </c>
      <c r="P845" s="72">
        <v>1500</v>
      </c>
      <c r="Q845" s="72">
        <v>2554767.3210163489</v>
      </c>
      <c r="R845" s="72">
        <v>0</v>
      </c>
      <c r="S845" s="72">
        <v>0</v>
      </c>
      <c r="T845" s="72">
        <v>0</v>
      </c>
      <c r="U845" s="72">
        <v>0</v>
      </c>
      <c r="V845" s="72">
        <v>18132.920528972056</v>
      </c>
      <c r="W845" s="72">
        <v>0</v>
      </c>
      <c r="X845" s="72">
        <v>0</v>
      </c>
      <c r="Y845" s="213"/>
    </row>
    <row r="846" spans="1:25">
      <c r="A846" s="93">
        <v>184</v>
      </c>
      <c r="B846" s="178" t="s">
        <v>872</v>
      </c>
      <c r="C846" s="72">
        <f t="shared" si="69"/>
        <v>7779209.5952200368</v>
      </c>
      <c r="D846" s="72">
        <v>1650397.8288136409</v>
      </c>
      <c r="E846" s="72">
        <v>191718.97899710902</v>
      </c>
      <c r="F846" s="72">
        <v>394117.26451660338</v>
      </c>
      <c r="G846" s="72">
        <v>306807.57696603</v>
      </c>
      <c r="H846" s="72">
        <v>356072.2350306054</v>
      </c>
      <c r="I846" s="72">
        <v>653471.8514888197</v>
      </c>
      <c r="J846" s="82">
        <v>0</v>
      </c>
      <c r="K846" s="72">
        <v>0</v>
      </c>
      <c r="L846" s="72">
        <v>567</v>
      </c>
      <c r="M846" s="72">
        <v>2197206</v>
      </c>
      <c r="N846" s="72">
        <v>0</v>
      </c>
      <c r="O846" s="72">
        <v>0</v>
      </c>
      <c r="P846" s="72">
        <v>1332</v>
      </c>
      <c r="Q846" s="72">
        <v>2015115.2167433198</v>
      </c>
      <c r="R846" s="72">
        <v>0</v>
      </c>
      <c r="S846" s="72">
        <v>0</v>
      </c>
      <c r="T846" s="72">
        <v>0</v>
      </c>
      <c r="U846" s="72">
        <v>0</v>
      </c>
      <c r="V846" s="72">
        <v>14302.642663908993</v>
      </c>
      <c r="W846" s="72">
        <v>0</v>
      </c>
      <c r="X846" s="72">
        <v>0</v>
      </c>
      <c r="Y846" s="213"/>
    </row>
    <row r="847" spans="1:25">
      <c r="A847" s="93">
        <v>185</v>
      </c>
      <c r="B847" s="178" t="s">
        <v>820</v>
      </c>
      <c r="C847" s="72">
        <f t="shared" ref="C847:C877" si="70">D847+E847+F847+G847+H847+I847+K847+M847+O847+Q847+S847+U847+V847+W847+X847</f>
        <v>8379072.4039632902</v>
      </c>
      <c r="D847" s="72">
        <v>1735126.2818257278</v>
      </c>
      <c r="E847" s="72">
        <v>201561.48619136447</v>
      </c>
      <c r="F847" s="72">
        <v>414350.53527402505</v>
      </c>
      <c r="G847" s="72">
        <v>322558.52556452935</v>
      </c>
      <c r="H847" s="72">
        <v>374352.34247378254</v>
      </c>
      <c r="I847" s="72">
        <v>687019.91977693187</v>
      </c>
      <c r="J847" s="82">
        <v>0</v>
      </c>
      <c r="K847" s="72">
        <v>0</v>
      </c>
      <c r="L847" s="72">
        <v>596</v>
      </c>
      <c r="M847" s="72">
        <v>2310006.6</v>
      </c>
      <c r="N847" s="72">
        <v>0</v>
      </c>
      <c r="O847" s="72">
        <v>0</v>
      </c>
      <c r="P847" s="72">
        <v>1366</v>
      </c>
      <c r="Q847" s="72">
        <v>2118567.6037829407</v>
      </c>
      <c r="R847" s="72">
        <v>0</v>
      </c>
      <c r="S847" s="72">
        <v>0</v>
      </c>
      <c r="T847" s="72">
        <v>0</v>
      </c>
      <c r="U847" s="72">
        <v>0</v>
      </c>
      <c r="V847" s="72">
        <v>15036.914586557365</v>
      </c>
      <c r="W847" s="72">
        <v>200492.19448743149</v>
      </c>
      <c r="X847" s="72">
        <v>0</v>
      </c>
      <c r="Y847" s="213"/>
    </row>
    <row r="848" spans="1:25">
      <c r="A848" s="93">
        <v>186</v>
      </c>
      <c r="B848" s="178" t="s">
        <v>821</v>
      </c>
      <c r="C848" s="72">
        <f t="shared" si="70"/>
        <v>8274035.0464346306</v>
      </c>
      <c r="D848" s="72">
        <v>1713375.2966527988</v>
      </c>
      <c r="E848" s="72">
        <v>199034.77620863699</v>
      </c>
      <c r="F848" s="72">
        <v>409156.37019016879</v>
      </c>
      <c r="G848" s="72">
        <v>318515.03560045961</v>
      </c>
      <c r="H848" s="72">
        <v>369659.5818742307</v>
      </c>
      <c r="I848" s="72">
        <v>678407.65896047349</v>
      </c>
      <c r="J848" s="82">
        <v>0</v>
      </c>
      <c r="K848" s="72">
        <v>0</v>
      </c>
      <c r="L848" s="72">
        <v>589</v>
      </c>
      <c r="M848" s="72">
        <v>2281049.1</v>
      </c>
      <c r="N848" s="72">
        <v>0</v>
      </c>
      <c r="O848" s="72">
        <v>0</v>
      </c>
      <c r="P848" s="72">
        <v>1358</v>
      </c>
      <c r="Q848" s="72">
        <v>2092009.9214860394</v>
      </c>
      <c r="R848" s="72">
        <v>0</v>
      </c>
      <c r="S848" s="72">
        <v>0</v>
      </c>
      <c r="T848" s="72">
        <v>0</v>
      </c>
      <c r="U848" s="72">
        <v>0</v>
      </c>
      <c r="V848" s="72">
        <v>14848.416660127094</v>
      </c>
      <c r="W848" s="72">
        <v>197978.88880169461</v>
      </c>
      <c r="X848" s="72">
        <v>0</v>
      </c>
      <c r="Y848" s="213"/>
    </row>
    <row r="849" spans="1:25">
      <c r="A849" s="93">
        <v>187</v>
      </c>
      <c r="B849" s="178" t="s">
        <v>822</v>
      </c>
      <c r="C849" s="72">
        <f t="shared" si="70"/>
        <v>8306677.4252358424</v>
      </c>
      <c r="D849" s="72">
        <v>1720134.8335834628</v>
      </c>
      <c r="E849" s="72">
        <v>199819.99992634612</v>
      </c>
      <c r="F849" s="72">
        <v>410770.5568777672</v>
      </c>
      <c r="G849" s="72">
        <v>319771.62786621659</v>
      </c>
      <c r="H849" s="72">
        <v>371117.94747593754</v>
      </c>
      <c r="I849" s="72">
        <v>681084.08462958806</v>
      </c>
      <c r="J849" s="82">
        <v>0</v>
      </c>
      <c r="K849" s="72">
        <v>0</v>
      </c>
      <c r="L849" s="72">
        <v>591</v>
      </c>
      <c r="M849" s="72">
        <v>2290048.1999999997</v>
      </c>
      <c r="N849" s="72">
        <v>0</v>
      </c>
      <c r="O849" s="72">
        <v>0</v>
      </c>
      <c r="P849" s="72">
        <v>1360</v>
      </c>
      <c r="Q849" s="72">
        <v>2100263.2319844607</v>
      </c>
      <c r="R849" s="72">
        <v>0</v>
      </c>
      <c r="S849" s="72">
        <v>0</v>
      </c>
      <c r="T849" s="72">
        <v>0</v>
      </c>
      <c r="U849" s="72">
        <v>0</v>
      </c>
      <c r="V849" s="72">
        <v>14906.996015725423</v>
      </c>
      <c r="W849" s="72">
        <v>198759.94687633895</v>
      </c>
      <c r="X849" s="72">
        <v>0</v>
      </c>
      <c r="Y849" s="213"/>
    </row>
    <row r="850" spans="1:25">
      <c r="A850" s="93">
        <v>188</v>
      </c>
      <c r="B850" s="178" t="s">
        <v>823</v>
      </c>
      <c r="C850" s="72">
        <f t="shared" si="70"/>
        <v>8370023.0316223586</v>
      </c>
      <c r="D850" s="72">
        <v>1733252.3507954448</v>
      </c>
      <c r="E850" s="72">
        <v>201343.80040823721</v>
      </c>
      <c r="F850" s="72">
        <v>413903.03797449282</v>
      </c>
      <c r="G850" s="72">
        <v>322210.16335224028</v>
      </c>
      <c r="H850" s="72">
        <v>373948.04309905192</v>
      </c>
      <c r="I850" s="72">
        <v>686277.94038351392</v>
      </c>
      <c r="J850" s="82">
        <v>0</v>
      </c>
      <c r="K850" s="72">
        <v>0</v>
      </c>
      <c r="L850" s="72">
        <v>596</v>
      </c>
      <c r="M850" s="72">
        <v>2307511.8000000003</v>
      </c>
      <c r="N850" s="72">
        <v>0</v>
      </c>
      <c r="O850" s="72">
        <v>0</v>
      </c>
      <c r="P850" s="72">
        <v>1366</v>
      </c>
      <c r="Q850" s="72">
        <v>2116279.5573081304</v>
      </c>
      <c r="R850" s="72">
        <v>0</v>
      </c>
      <c r="S850" s="72">
        <v>0</v>
      </c>
      <c r="T850" s="72">
        <v>0</v>
      </c>
      <c r="U850" s="72">
        <v>0</v>
      </c>
      <c r="V850" s="72">
        <v>15020.67476520337</v>
      </c>
      <c r="W850" s="72">
        <v>200275.66353604494</v>
      </c>
      <c r="X850" s="72">
        <v>0</v>
      </c>
      <c r="Y850" s="213"/>
    </row>
    <row r="851" spans="1:25">
      <c r="A851" s="93">
        <v>189</v>
      </c>
      <c r="B851" s="178" t="s">
        <v>825</v>
      </c>
      <c r="C851" s="72">
        <f t="shared" si="70"/>
        <v>8280822.0756903272</v>
      </c>
      <c r="D851" s="72">
        <v>1714780.7449255108</v>
      </c>
      <c r="E851" s="72">
        <v>199198.0405459824</v>
      </c>
      <c r="F851" s="72">
        <v>409491.99316481792</v>
      </c>
      <c r="G851" s="72">
        <v>318776.3072596764</v>
      </c>
      <c r="H851" s="72">
        <v>369962.80640527868</v>
      </c>
      <c r="I851" s="72">
        <v>678964.14350553683</v>
      </c>
      <c r="J851" s="82">
        <v>0</v>
      </c>
      <c r="K851" s="72">
        <v>0</v>
      </c>
      <c r="L851" s="72">
        <v>589</v>
      </c>
      <c r="M851" s="72">
        <v>2282920.2000000002</v>
      </c>
      <c r="N851" s="72">
        <v>0</v>
      </c>
      <c r="O851" s="72">
        <v>0</v>
      </c>
      <c r="P851" s="72">
        <v>1358</v>
      </c>
      <c r="Q851" s="72">
        <v>2093725.956342147</v>
      </c>
      <c r="R851" s="72">
        <v>0</v>
      </c>
      <c r="S851" s="72">
        <v>0</v>
      </c>
      <c r="T851" s="72">
        <v>0</v>
      </c>
      <c r="U851" s="72">
        <v>0</v>
      </c>
      <c r="V851" s="72">
        <v>14860.596526142588</v>
      </c>
      <c r="W851" s="72">
        <v>198141.28701523447</v>
      </c>
      <c r="X851" s="72">
        <v>0</v>
      </c>
      <c r="Y851" s="213"/>
    </row>
    <row r="852" spans="1:25">
      <c r="A852" s="93">
        <v>190</v>
      </c>
      <c r="B852" s="176" t="s">
        <v>947</v>
      </c>
      <c r="C852" s="72">
        <f t="shared" si="70"/>
        <v>4410539.58</v>
      </c>
      <c r="D852" s="73">
        <v>977039</v>
      </c>
      <c r="E852" s="73">
        <v>109763</v>
      </c>
      <c r="F852" s="73">
        <v>0</v>
      </c>
      <c r="G852" s="73">
        <v>181630</v>
      </c>
      <c r="H852" s="73">
        <v>210795</v>
      </c>
      <c r="I852" s="73">
        <v>386856</v>
      </c>
      <c r="J852" s="85">
        <v>0</v>
      </c>
      <c r="K852" s="73">
        <v>0</v>
      </c>
      <c r="L852" s="72">
        <v>361</v>
      </c>
      <c r="M852" s="73">
        <v>1430467</v>
      </c>
      <c r="N852" s="73">
        <v>0</v>
      </c>
      <c r="O852" s="73">
        <v>0</v>
      </c>
      <c r="P852" s="72">
        <v>638</v>
      </c>
      <c r="Q852" s="73">
        <v>1106361</v>
      </c>
      <c r="R852" s="73">
        <v>0</v>
      </c>
      <c r="S852" s="73">
        <v>0</v>
      </c>
      <c r="T852" s="73">
        <v>0</v>
      </c>
      <c r="U852" s="73">
        <v>0</v>
      </c>
      <c r="V852" s="72">
        <v>7628.58</v>
      </c>
      <c r="W852" s="73">
        <v>0</v>
      </c>
      <c r="X852" s="73">
        <v>0</v>
      </c>
      <c r="Y852" s="213"/>
    </row>
    <row r="853" spans="1:25">
      <c r="A853" s="93">
        <v>191</v>
      </c>
      <c r="B853" s="178" t="s">
        <v>850</v>
      </c>
      <c r="C853" s="72">
        <f t="shared" si="70"/>
        <v>7628866.2624630677</v>
      </c>
      <c r="D853" s="72">
        <v>1704875.6809083004</v>
      </c>
      <c r="E853" s="72">
        <v>198047.41569230959</v>
      </c>
      <c r="F853" s="72">
        <v>0</v>
      </c>
      <c r="G853" s="72">
        <v>316934.96413757693</v>
      </c>
      <c r="H853" s="72">
        <v>367825.79542455962</v>
      </c>
      <c r="I853" s="72">
        <v>675042.25242604187</v>
      </c>
      <c r="J853" s="82">
        <v>0</v>
      </c>
      <c r="K853" s="72">
        <v>0</v>
      </c>
      <c r="L853" s="72">
        <v>732</v>
      </c>
      <c r="M853" s="72">
        <v>2269733.4</v>
      </c>
      <c r="N853" s="72">
        <v>0</v>
      </c>
      <c r="O853" s="72">
        <v>0</v>
      </c>
      <c r="P853" s="72">
        <v>1211</v>
      </c>
      <c r="Q853" s="72">
        <v>2081631.9964038657</v>
      </c>
      <c r="R853" s="72">
        <v>0</v>
      </c>
      <c r="S853" s="72">
        <v>0</v>
      </c>
      <c r="T853" s="72">
        <v>0</v>
      </c>
      <c r="U853" s="72">
        <v>0</v>
      </c>
      <c r="V853" s="72">
        <v>14774.757470414341</v>
      </c>
      <c r="W853" s="72">
        <v>0</v>
      </c>
      <c r="X853" s="72">
        <v>0</v>
      </c>
      <c r="Y853" s="213"/>
    </row>
    <row r="854" spans="1:25">
      <c r="A854" s="93">
        <v>192</v>
      </c>
      <c r="B854" s="178" t="s">
        <v>828</v>
      </c>
      <c r="C854" s="72">
        <f t="shared" si="70"/>
        <v>3762324.2072436023</v>
      </c>
      <c r="D854" s="72">
        <v>840792.69762310514</v>
      </c>
      <c r="E854" s="72">
        <v>97670.946193863754</v>
      </c>
      <c r="F854" s="72">
        <v>0</v>
      </c>
      <c r="G854" s="72">
        <v>156302.65974956343</v>
      </c>
      <c r="H854" s="72">
        <v>181400.46588359674</v>
      </c>
      <c r="I854" s="72">
        <v>332910.25426820933</v>
      </c>
      <c r="J854" s="82">
        <v>0</v>
      </c>
      <c r="K854" s="72">
        <v>0</v>
      </c>
      <c r="L854" s="72">
        <v>361</v>
      </c>
      <c r="M854" s="72">
        <v>1119363.3</v>
      </c>
      <c r="N854" s="72">
        <v>0</v>
      </c>
      <c r="O854" s="72">
        <v>0</v>
      </c>
      <c r="P854" s="72">
        <v>851</v>
      </c>
      <c r="Q854" s="72">
        <v>1026597.4236798997</v>
      </c>
      <c r="R854" s="72">
        <v>0</v>
      </c>
      <c r="S854" s="72">
        <v>0</v>
      </c>
      <c r="T854" s="72">
        <v>0</v>
      </c>
      <c r="U854" s="72">
        <v>0</v>
      </c>
      <c r="V854" s="72">
        <v>7286.4598453645049</v>
      </c>
      <c r="W854" s="72">
        <v>0</v>
      </c>
      <c r="X854" s="72">
        <v>0</v>
      </c>
      <c r="Y854" s="213"/>
    </row>
    <row r="855" spans="1:25">
      <c r="A855" s="93">
        <v>193</v>
      </c>
      <c r="B855" s="178" t="s">
        <v>919</v>
      </c>
      <c r="C855" s="72">
        <f t="shared" si="70"/>
        <v>1712860.8332899259</v>
      </c>
      <c r="D855" s="72">
        <v>353436.77753304288</v>
      </c>
      <c r="E855" s="72">
        <v>41057.093596258419</v>
      </c>
      <c r="F855" s="72">
        <v>84401.187101061732</v>
      </c>
      <c r="G855" s="72">
        <v>65703.601539237803</v>
      </c>
      <c r="H855" s="72">
        <v>76253.749926870529</v>
      </c>
      <c r="I855" s="72">
        <v>139942.61345143782</v>
      </c>
      <c r="J855" s="82">
        <v>0</v>
      </c>
      <c r="K855" s="72">
        <v>0</v>
      </c>
      <c r="L855" s="72">
        <v>304</v>
      </c>
      <c r="M855" s="72">
        <v>517460.95549767074</v>
      </c>
      <c r="N855" s="72">
        <v>0</v>
      </c>
      <c r="O855" s="72">
        <v>0</v>
      </c>
      <c r="P855" s="72">
        <v>390</v>
      </c>
      <c r="Q855" s="72">
        <v>431541.90833825927</v>
      </c>
      <c r="R855" s="72">
        <v>0</v>
      </c>
      <c r="S855" s="72">
        <v>0</v>
      </c>
      <c r="T855" s="72">
        <v>0</v>
      </c>
      <c r="U855" s="72">
        <v>0</v>
      </c>
      <c r="V855" s="72">
        <v>3062.9463060869184</v>
      </c>
      <c r="W855" s="72">
        <v>0</v>
      </c>
      <c r="X855" s="72">
        <v>0</v>
      </c>
      <c r="Y855" s="213"/>
    </row>
    <row r="856" spans="1:25">
      <c r="A856" s="93">
        <v>194</v>
      </c>
      <c r="B856" s="178" t="s">
        <v>925</v>
      </c>
      <c r="C856" s="72">
        <f t="shared" si="70"/>
        <v>177630.95181103999</v>
      </c>
      <c r="D856" s="73">
        <v>0</v>
      </c>
      <c r="E856" s="73">
        <v>0</v>
      </c>
      <c r="F856" s="73">
        <v>0</v>
      </c>
      <c r="G856" s="73">
        <v>0</v>
      </c>
      <c r="H856" s="73">
        <v>0</v>
      </c>
      <c r="I856" s="73">
        <v>172457.23476799999</v>
      </c>
      <c r="J856" s="85">
        <v>0</v>
      </c>
      <c r="K856" s="73">
        <v>0</v>
      </c>
      <c r="L856" s="73">
        <v>0</v>
      </c>
      <c r="M856" s="73">
        <v>0</v>
      </c>
      <c r="N856" s="73">
        <v>0</v>
      </c>
      <c r="O856" s="73">
        <v>0</v>
      </c>
      <c r="P856" s="73">
        <v>0</v>
      </c>
      <c r="Q856" s="73">
        <v>0</v>
      </c>
      <c r="R856" s="73">
        <v>0</v>
      </c>
      <c r="S856" s="73">
        <v>0</v>
      </c>
      <c r="T856" s="73">
        <v>0</v>
      </c>
      <c r="U856" s="73">
        <v>0</v>
      </c>
      <c r="V856" s="73">
        <v>0</v>
      </c>
      <c r="W856" s="73">
        <v>5173.7170430399992</v>
      </c>
      <c r="X856" s="73">
        <v>0</v>
      </c>
      <c r="Y856" s="213"/>
    </row>
    <row r="857" spans="1:25">
      <c r="A857" s="93">
        <v>195</v>
      </c>
      <c r="B857" s="178" t="s">
        <v>829</v>
      </c>
      <c r="C857" s="72">
        <f t="shared" si="70"/>
        <v>602507.83531801775</v>
      </c>
      <c r="D857" s="72">
        <v>0</v>
      </c>
      <c r="E857" s="72">
        <v>0</v>
      </c>
      <c r="F857" s="72">
        <v>0</v>
      </c>
      <c r="G857" s="72">
        <v>0</v>
      </c>
      <c r="H857" s="72">
        <v>0</v>
      </c>
      <c r="I857" s="72">
        <v>146752.9243124527</v>
      </c>
      <c r="J857" s="82">
        <v>0</v>
      </c>
      <c r="K857" s="72">
        <v>0</v>
      </c>
      <c r="L857" s="72">
        <v>0</v>
      </c>
      <c r="M857" s="72">
        <v>0</v>
      </c>
      <c r="N857" s="72">
        <v>0</v>
      </c>
      <c r="O857" s="72">
        <v>0</v>
      </c>
      <c r="P857" s="72">
        <v>631</v>
      </c>
      <c r="Q857" s="72">
        <v>452542.90633919335</v>
      </c>
      <c r="R857" s="72">
        <v>0</v>
      </c>
      <c r="S857" s="72">
        <v>0</v>
      </c>
      <c r="T857" s="72">
        <v>0</v>
      </c>
      <c r="U857" s="72">
        <v>0</v>
      </c>
      <c r="V857" s="72">
        <v>3212.0046663717762</v>
      </c>
      <c r="W857" s="72">
        <v>0</v>
      </c>
      <c r="X857" s="72">
        <v>0</v>
      </c>
      <c r="Y857" s="213"/>
    </row>
    <row r="858" spans="1:25">
      <c r="A858" s="93">
        <v>196</v>
      </c>
      <c r="B858" s="178" t="s">
        <v>873</v>
      </c>
      <c r="C858" s="72">
        <f t="shared" si="70"/>
        <v>3678141.7647681832</v>
      </c>
      <c r="D858" s="72">
        <v>798294.6189006127</v>
      </c>
      <c r="E858" s="72">
        <v>92734.143612226937</v>
      </c>
      <c r="F858" s="72">
        <v>0</v>
      </c>
      <c r="G858" s="72">
        <v>148402.30243515025</v>
      </c>
      <c r="H858" s="72">
        <v>172231.53363524174</v>
      </c>
      <c r="I858" s="72">
        <v>316083.221596052</v>
      </c>
      <c r="J858" s="82">
        <v>0</v>
      </c>
      <c r="K858" s="72">
        <v>0</v>
      </c>
      <c r="L858" s="72">
        <v>457</v>
      </c>
      <c r="M858" s="72">
        <v>1168769.9824230669</v>
      </c>
      <c r="N858" s="72">
        <v>0</v>
      </c>
      <c r="O858" s="72">
        <v>0</v>
      </c>
      <c r="P858" s="72">
        <v>718</v>
      </c>
      <c r="Q858" s="72">
        <v>974707.79826903157</v>
      </c>
      <c r="R858" s="72">
        <v>0</v>
      </c>
      <c r="S858" s="72">
        <v>0</v>
      </c>
      <c r="T858" s="72">
        <v>0</v>
      </c>
      <c r="U858" s="72">
        <v>0</v>
      </c>
      <c r="V858" s="72">
        <v>6918.1638968007492</v>
      </c>
      <c r="W858" s="72">
        <v>0</v>
      </c>
      <c r="X858" s="72">
        <v>0</v>
      </c>
      <c r="Y858" s="213"/>
    </row>
    <row r="859" spans="1:25">
      <c r="A859" s="93">
        <v>197</v>
      </c>
      <c r="B859" s="178" t="s">
        <v>830</v>
      </c>
      <c r="C859" s="72">
        <f t="shared" si="70"/>
        <v>2968134.2463994538</v>
      </c>
      <c r="D859" s="72">
        <v>628436.15622709191</v>
      </c>
      <c r="E859" s="72">
        <v>73002.482270188702</v>
      </c>
      <c r="F859" s="72">
        <v>0</v>
      </c>
      <c r="G859" s="72">
        <v>116825.75619266104</v>
      </c>
      <c r="H859" s="72">
        <v>135584.68316858818</v>
      </c>
      <c r="I859" s="72">
        <v>248828.08943552381</v>
      </c>
      <c r="J859" s="82">
        <v>0</v>
      </c>
      <c r="K859" s="72">
        <v>0</v>
      </c>
      <c r="L859" s="72">
        <v>360</v>
      </c>
      <c r="M859" s="72">
        <v>920083.00930186117</v>
      </c>
      <c r="N859" s="72">
        <v>0</v>
      </c>
      <c r="O859" s="72">
        <v>0</v>
      </c>
      <c r="P859" s="72">
        <v>637</v>
      </c>
      <c r="Q859" s="72">
        <v>767312.72851661697</v>
      </c>
      <c r="R859" s="72">
        <v>0</v>
      </c>
      <c r="S859" s="72">
        <v>0</v>
      </c>
      <c r="T859" s="72">
        <v>0</v>
      </c>
      <c r="U859" s="72">
        <v>0</v>
      </c>
      <c r="V859" s="72">
        <v>5446.1400897852982</v>
      </c>
      <c r="W859" s="72">
        <v>72615.201197137299</v>
      </c>
      <c r="X859" s="72">
        <v>0</v>
      </c>
      <c r="Y859" s="213"/>
    </row>
    <row r="860" spans="1:25">
      <c r="A860" s="93">
        <v>198</v>
      </c>
      <c r="B860" s="178" t="s">
        <v>851</v>
      </c>
      <c r="C860" s="72">
        <f t="shared" si="70"/>
        <v>3942716.3484512065</v>
      </c>
      <c r="D860" s="72">
        <v>855717.21975714574</v>
      </c>
      <c r="E860" s="72">
        <v>99404.657966627565</v>
      </c>
      <c r="F860" s="72">
        <v>0</v>
      </c>
      <c r="G860" s="72">
        <v>159077.11594029437</v>
      </c>
      <c r="H860" s="72">
        <v>184620.4216180584</v>
      </c>
      <c r="I860" s="72">
        <v>338819.5901515024</v>
      </c>
      <c r="J860" s="82">
        <v>0</v>
      </c>
      <c r="K860" s="72">
        <v>0</v>
      </c>
      <c r="L860" s="72">
        <v>490</v>
      </c>
      <c r="M860" s="72">
        <v>1252841.4650621507</v>
      </c>
      <c r="N860" s="72">
        <v>0</v>
      </c>
      <c r="O860" s="72">
        <v>0</v>
      </c>
      <c r="P860" s="72">
        <v>743</v>
      </c>
      <c r="Q860" s="72">
        <v>1044820.0795328504</v>
      </c>
      <c r="R860" s="72">
        <v>0</v>
      </c>
      <c r="S860" s="72">
        <v>0</v>
      </c>
      <c r="T860" s="72">
        <v>0</v>
      </c>
      <c r="U860" s="72">
        <v>0</v>
      </c>
      <c r="V860" s="72">
        <v>7415.7984225766586</v>
      </c>
      <c r="W860" s="72">
        <v>0</v>
      </c>
      <c r="X860" s="72">
        <v>0</v>
      </c>
      <c r="Y860" s="213"/>
    </row>
    <row r="861" spans="1:25">
      <c r="A861" s="93">
        <v>199</v>
      </c>
      <c r="B861" s="178" t="s">
        <v>818</v>
      </c>
      <c r="C861" s="72">
        <f t="shared" si="70"/>
        <v>759338.17197398725</v>
      </c>
      <c r="D861" s="72">
        <v>180298.9355565267</v>
      </c>
      <c r="E861" s="72">
        <v>20944.482133747431</v>
      </c>
      <c r="F861" s="72">
        <v>0</v>
      </c>
      <c r="G861" s="72">
        <v>33517.421425242697</v>
      </c>
      <c r="H861" s="72">
        <v>38899.375554438397</v>
      </c>
      <c r="I861" s="72">
        <v>0</v>
      </c>
      <c r="J861" s="82">
        <v>0</v>
      </c>
      <c r="K861" s="72">
        <v>0</v>
      </c>
      <c r="L861" s="72">
        <v>155</v>
      </c>
      <c r="M861" s="72">
        <v>263972.6972374029</v>
      </c>
      <c r="N861" s="72">
        <v>0</v>
      </c>
      <c r="O861" s="72">
        <v>0</v>
      </c>
      <c r="P861" s="72">
        <v>279</v>
      </c>
      <c r="Q861" s="72">
        <v>220142.75725492719</v>
      </c>
      <c r="R861" s="72">
        <v>0</v>
      </c>
      <c r="S861" s="72">
        <v>0</v>
      </c>
      <c r="T861" s="72">
        <v>0</v>
      </c>
      <c r="U861" s="72">
        <v>0</v>
      </c>
      <c r="V861" s="72">
        <v>1562.5028117019799</v>
      </c>
      <c r="W861" s="72">
        <v>0</v>
      </c>
      <c r="X861" s="72">
        <v>0</v>
      </c>
      <c r="Y861" s="213"/>
    </row>
    <row r="862" spans="1:25">
      <c r="A862" s="93">
        <v>200</v>
      </c>
      <c r="B862" s="178" t="s">
        <v>845</v>
      </c>
      <c r="C862" s="72">
        <f t="shared" si="70"/>
        <v>852700.46027631417</v>
      </c>
      <c r="D862" s="72">
        <v>175948.73852194086</v>
      </c>
      <c r="E862" s="72">
        <v>20439.140137201928</v>
      </c>
      <c r="F862" s="72">
        <v>42016.800016794412</v>
      </c>
      <c r="G862" s="72">
        <v>32708.723432428746</v>
      </c>
      <c r="H862" s="72">
        <v>37960.823434528051</v>
      </c>
      <c r="I862" s="72">
        <v>69666.565189136541</v>
      </c>
      <c r="J862" s="82">
        <v>0</v>
      </c>
      <c r="K862" s="72">
        <v>0</v>
      </c>
      <c r="L862" s="72">
        <v>151</v>
      </c>
      <c r="M862" s="72">
        <v>257603.64552232088</v>
      </c>
      <c r="N862" s="72">
        <v>0</v>
      </c>
      <c r="O862" s="72">
        <v>0</v>
      </c>
      <c r="P862" s="72">
        <v>275</v>
      </c>
      <c r="Q862" s="72">
        <v>214831.22079554695</v>
      </c>
      <c r="R862" s="72">
        <v>0</v>
      </c>
      <c r="S862" s="72">
        <v>0</v>
      </c>
      <c r="T862" s="72">
        <v>0</v>
      </c>
      <c r="U862" s="72">
        <v>0</v>
      </c>
      <c r="V862" s="72">
        <v>1524.8032264159265</v>
      </c>
      <c r="W862" s="72">
        <v>0</v>
      </c>
      <c r="X862" s="72">
        <v>0</v>
      </c>
      <c r="Y862" s="213"/>
    </row>
    <row r="863" spans="1:25">
      <c r="A863" s="93">
        <v>201</v>
      </c>
      <c r="B863" s="178" t="s">
        <v>890</v>
      </c>
      <c r="C863" s="72">
        <f t="shared" si="70"/>
        <v>6049260.4426187119</v>
      </c>
      <c r="D863" s="72">
        <v>1732047.6808474057</v>
      </c>
      <c r="E863" s="72">
        <v>201203.85954765533</v>
      </c>
      <c r="F863" s="72">
        <v>413615.36113907921</v>
      </c>
      <c r="G863" s="72">
        <v>321986.21621576865</v>
      </c>
      <c r="H863" s="72">
        <v>373688.1363581536</v>
      </c>
      <c r="I863" s="72">
        <v>685800.95363060234</v>
      </c>
      <c r="J863" s="82">
        <v>0</v>
      </c>
      <c r="K863" s="72">
        <v>0</v>
      </c>
      <c r="L863" s="72">
        <v>595</v>
      </c>
      <c r="M863" s="72">
        <v>2305908</v>
      </c>
      <c r="N863" s="72">
        <v>0</v>
      </c>
      <c r="O863" s="72">
        <v>0</v>
      </c>
      <c r="P863" s="72">
        <v>0</v>
      </c>
      <c r="Q863" s="72">
        <v>0</v>
      </c>
      <c r="R863" s="72">
        <v>0</v>
      </c>
      <c r="S863" s="72">
        <v>0</v>
      </c>
      <c r="T863" s="72">
        <v>0</v>
      </c>
      <c r="U863" s="72">
        <v>0</v>
      </c>
      <c r="V863" s="72">
        <v>15010.23488004723</v>
      </c>
      <c r="W863" s="72">
        <v>0</v>
      </c>
      <c r="X863" s="72">
        <v>0</v>
      </c>
      <c r="Y863" s="213"/>
    </row>
    <row r="864" spans="1:25">
      <c r="A864" s="93">
        <v>202</v>
      </c>
      <c r="B864" s="178" t="s">
        <v>866</v>
      </c>
      <c r="C864" s="72">
        <f t="shared" si="70"/>
        <v>10124328.984144034</v>
      </c>
      <c r="D864" s="72">
        <v>2147926.5173538113</v>
      </c>
      <c r="E864" s="72">
        <v>249514.55441740539</v>
      </c>
      <c r="F864" s="72">
        <v>512927.79754241143</v>
      </c>
      <c r="G864" s="72">
        <v>399297.74432878208</v>
      </c>
      <c r="H864" s="72">
        <v>463413.7190215835</v>
      </c>
      <c r="I864" s="72">
        <v>850467.38044128881</v>
      </c>
      <c r="J864" s="82">
        <v>0</v>
      </c>
      <c r="K864" s="72">
        <v>0</v>
      </c>
      <c r="L864" s="72">
        <v>738</v>
      </c>
      <c r="M864" s="72">
        <v>2859575.4</v>
      </c>
      <c r="N864" s="72">
        <v>0</v>
      </c>
      <c r="O864" s="72">
        <v>0</v>
      </c>
      <c r="P864" s="72">
        <v>1520</v>
      </c>
      <c r="Q864" s="72">
        <v>2622591.5558053567</v>
      </c>
      <c r="R864" s="72">
        <v>0</v>
      </c>
      <c r="S864" s="72">
        <v>0</v>
      </c>
      <c r="T864" s="72">
        <v>0</v>
      </c>
      <c r="U864" s="72">
        <v>0</v>
      </c>
      <c r="V864" s="72">
        <v>18614.315233393965</v>
      </c>
      <c r="W864" s="72">
        <v>0</v>
      </c>
      <c r="X864" s="72">
        <v>0</v>
      </c>
      <c r="Y864" s="213"/>
    </row>
    <row r="865" spans="1:25">
      <c r="A865" s="93">
        <v>203</v>
      </c>
      <c r="B865" s="178" t="s">
        <v>867</v>
      </c>
      <c r="C865" s="72">
        <f t="shared" si="70"/>
        <v>10176695.11523919</v>
      </c>
      <c r="D865" s="72">
        <v>2159036.2513190615</v>
      </c>
      <c r="E865" s="72">
        <v>250805.12013166008</v>
      </c>
      <c r="F865" s="72">
        <v>515580.8172467812</v>
      </c>
      <c r="G865" s="72">
        <v>401363.03458735306</v>
      </c>
      <c r="H865" s="72">
        <v>465810.63674320077</v>
      </c>
      <c r="I865" s="72">
        <v>854866.25827369525</v>
      </c>
      <c r="J865" s="82">
        <v>0</v>
      </c>
      <c r="K865" s="72">
        <v>0</v>
      </c>
      <c r="L865" s="72">
        <v>742</v>
      </c>
      <c r="M865" s="72">
        <v>2874366</v>
      </c>
      <c r="N865" s="72">
        <v>0</v>
      </c>
      <c r="O865" s="72">
        <v>0</v>
      </c>
      <c r="P865" s="72">
        <v>1524</v>
      </c>
      <c r="Q865" s="72">
        <v>2636156.402763159</v>
      </c>
      <c r="R865" s="72">
        <v>0</v>
      </c>
      <c r="S865" s="72">
        <v>0</v>
      </c>
      <c r="T865" s="72">
        <v>0</v>
      </c>
      <c r="U865" s="72">
        <v>0</v>
      </c>
      <c r="V865" s="72">
        <v>18710.594174278351</v>
      </c>
      <c r="W865" s="72">
        <v>0</v>
      </c>
      <c r="X865" s="72">
        <v>0</v>
      </c>
      <c r="Y865" s="213"/>
    </row>
    <row r="866" spans="1:25">
      <c r="A866" s="93">
        <v>204</v>
      </c>
      <c r="B866" s="178" t="s">
        <v>868</v>
      </c>
      <c r="C866" s="72">
        <f t="shared" si="70"/>
        <v>8041986.6265589772</v>
      </c>
      <c r="D866" s="72">
        <v>1706147.2769645639</v>
      </c>
      <c r="E866" s="72">
        <v>198195.13104514597</v>
      </c>
      <c r="F866" s="72">
        <v>407430.30917768728</v>
      </c>
      <c r="G866" s="72">
        <v>317171.35278163024</v>
      </c>
      <c r="H866" s="72">
        <v>368100.14142884116</v>
      </c>
      <c r="I866" s="72">
        <v>675545.73844300408</v>
      </c>
      <c r="J866" s="82">
        <v>0</v>
      </c>
      <c r="K866" s="72">
        <v>0</v>
      </c>
      <c r="L866" s="72">
        <v>586</v>
      </c>
      <c r="M866" s="72">
        <v>2271426.2999999998</v>
      </c>
      <c r="N866" s="72">
        <v>0</v>
      </c>
      <c r="O866" s="72">
        <v>0</v>
      </c>
      <c r="P866" s="72">
        <v>1355</v>
      </c>
      <c r="Q866" s="72">
        <v>2083184.5993689154</v>
      </c>
      <c r="R866" s="72">
        <v>0</v>
      </c>
      <c r="S866" s="72">
        <v>0</v>
      </c>
      <c r="T866" s="72">
        <v>0</v>
      </c>
      <c r="U866" s="72">
        <v>0</v>
      </c>
      <c r="V866" s="72">
        <v>14785.777349190266</v>
      </c>
      <c r="W866" s="72">
        <v>0</v>
      </c>
      <c r="X866" s="72">
        <v>0</v>
      </c>
      <c r="Y866" s="213"/>
    </row>
    <row r="867" spans="1:25">
      <c r="A867" s="93">
        <v>205</v>
      </c>
      <c r="B867" s="178" t="s">
        <v>874</v>
      </c>
      <c r="C867" s="72">
        <f t="shared" si="70"/>
        <v>11226225.947489679</v>
      </c>
      <c r="D867" s="72">
        <v>2381699.4133816315</v>
      </c>
      <c r="E867" s="72">
        <v>276670.85586253513</v>
      </c>
      <c r="F867" s="72">
        <v>568753.08565905772</v>
      </c>
      <c r="G867" s="72">
        <v>442755.93031184544</v>
      </c>
      <c r="H867" s="72">
        <v>513850.06601922761</v>
      </c>
      <c r="I867" s="72">
        <v>943029.30977017945</v>
      </c>
      <c r="J867" s="82">
        <v>0</v>
      </c>
      <c r="K867" s="72">
        <v>0</v>
      </c>
      <c r="L867" s="72">
        <v>819</v>
      </c>
      <c r="M867" s="72">
        <v>3170801.6999999997</v>
      </c>
      <c r="N867" s="72">
        <v>0</v>
      </c>
      <c r="O867" s="72">
        <v>0</v>
      </c>
      <c r="P867" s="72">
        <v>1601</v>
      </c>
      <c r="Q867" s="72">
        <v>2908025.3535378962</v>
      </c>
      <c r="R867" s="72">
        <v>0</v>
      </c>
      <c r="S867" s="72">
        <v>0</v>
      </c>
      <c r="T867" s="72">
        <v>0</v>
      </c>
      <c r="U867" s="72">
        <v>0</v>
      </c>
      <c r="V867" s="72">
        <v>20640.232947304514</v>
      </c>
      <c r="W867" s="72">
        <v>0</v>
      </c>
      <c r="X867" s="72">
        <v>0</v>
      </c>
      <c r="Y867" s="213"/>
    </row>
    <row r="868" spans="1:25">
      <c r="A868" s="93">
        <v>206</v>
      </c>
      <c r="B868" s="178" t="s">
        <v>875</v>
      </c>
      <c r="C868" s="72">
        <f t="shared" si="70"/>
        <v>8202159.2741421331</v>
      </c>
      <c r="D868" s="72">
        <v>0</v>
      </c>
      <c r="E868" s="72">
        <v>272402.65961478936</v>
      </c>
      <c r="F868" s="72">
        <v>559978.94217894354</v>
      </c>
      <c r="G868" s="72">
        <v>435925.54264946299</v>
      </c>
      <c r="H868" s="72">
        <v>0</v>
      </c>
      <c r="I868" s="72">
        <v>928481.21380637737</v>
      </c>
      <c r="J868" s="82">
        <v>0</v>
      </c>
      <c r="K868" s="72">
        <v>0</v>
      </c>
      <c r="L868" s="72">
        <v>806</v>
      </c>
      <c r="M868" s="72">
        <v>3121885.8000000003</v>
      </c>
      <c r="N868" s="72">
        <v>0</v>
      </c>
      <c r="O868" s="72">
        <v>0</v>
      </c>
      <c r="P868" s="72">
        <v>1588</v>
      </c>
      <c r="Q868" s="72">
        <v>2863163.2994425162</v>
      </c>
      <c r="R868" s="72">
        <v>0</v>
      </c>
      <c r="S868" s="72">
        <v>0</v>
      </c>
      <c r="T868" s="72">
        <v>0</v>
      </c>
      <c r="U868" s="72">
        <v>0</v>
      </c>
      <c r="V868" s="72">
        <v>20321.816450042308</v>
      </c>
      <c r="W868" s="72">
        <v>0</v>
      </c>
      <c r="X868" s="72">
        <v>0</v>
      </c>
      <c r="Y868" s="213"/>
    </row>
    <row r="869" spans="1:25">
      <c r="A869" s="93">
        <v>207</v>
      </c>
      <c r="B869" s="178" t="s">
        <v>852</v>
      </c>
      <c r="C869" s="72">
        <f t="shared" si="70"/>
        <v>11261872.771668911</v>
      </c>
      <c r="D869" s="72">
        <v>2389262.0636109887</v>
      </c>
      <c r="E869" s="72">
        <v>277549.3734872989</v>
      </c>
      <c r="F869" s="72">
        <v>570559.05690359848</v>
      </c>
      <c r="G869" s="72">
        <v>444161.82066858356</v>
      </c>
      <c r="H869" s="72">
        <v>515481.70278153336</v>
      </c>
      <c r="I869" s="72">
        <v>946023.72660790198</v>
      </c>
      <c r="J869" s="82">
        <v>0</v>
      </c>
      <c r="K869" s="72">
        <v>0</v>
      </c>
      <c r="L869" s="72">
        <v>821</v>
      </c>
      <c r="M869" s="72">
        <v>3180870</v>
      </c>
      <c r="N869" s="72">
        <v>0</v>
      </c>
      <c r="O869" s="72">
        <v>0</v>
      </c>
      <c r="P869" s="72">
        <v>1603</v>
      </c>
      <c r="Q869" s="72">
        <v>2917259.255382665</v>
      </c>
      <c r="R869" s="72">
        <v>0</v>
      </c>
      <c r="S869" s="72">
        <v>0</v>
      </c>
      <c r="T869" s="72">
        <v>0</v>
      </c>
      <c r="U869" s="72">
        <v>0</v>
      </c>
      <c r="V869" s="72">
        <v>20705.772226340268</v>
      </c>
      <c r="W869" s="72">
        <v>0</v>
      </c>
      <c r="X869" s="72">
        <v>0</v>
      </c>
      <c r="Y869" s="213"/>
    </row>
    <row r="870" spans="1:25">
      <c r="A870" s="93">
        <v>208</v>
      </c>
      <c r="B870" s="178" t="s">
        <v>853</v>
      </c>
      <c r="C870" s="72">
        <f t="shared" si="70"/>
        <v>11312977.068279844</v>
      </c>
      <c r="D870" s="72">
        <v>2400104.0931433407</v>
      </c>
      <c r="E870" s="72">
        <v>278808.84123253537</v>
      </c>
      <c r="F870" s="72">
        <v>573148.14842232061</v>
      </c>
      <c r="G870" s="72">
        <v>446177.34489682748</v>
      </c>
      <c r="H870" s="72">
        <v>517820.86344961758</v>
      </c>
      <c r="I870" s="72">
        <v>950316.60738410591</v>
      </c>
      <c r="J870" s="82">
        <v>0</v>
      </c>
      <c r="K870" s="72">
        <v>0</v>
      </c>
      <c r="L870" s="72">
        <v>825</v>
      </c>
      <c r="M870" s="72">
        <v>3195304.1999999997</v>
      </c>
      <c r="N870" s="72">
        <v>0</v>
      </c>
      <c r="O870" s="72">
        <v>0</v>
      </c>
      <c r="P870" s="72">
        <v>1607</v>
      </c>
      <c r="Q870" s="72">
        <v>2930497.2385583511</v>
      </c>
      <c r="R870" s="72">
        <v>0</v>
      </c>
      <c r="S870" s="72">
        <v>0</v>
      </c>
      <c r="T870" s="72">
        <v>0</v>
      </c>
      <c r="U870" s="72">
        <v>0</v>
      </c>
      <c r="V870" s="72">
        <v>20799.731192745512</v>
      </c>
      <c r="W870" s="72">
        <v>0</v>
      </c>
      <c r="X870" s="72">
        <v>0</v>
      </c>
      <c r="Y870" s="213"/>
    </row>
    <row r="871" spans="1:25">
      <c r="A871" s="93">
        <v>209</v>
      </c>
      <c r="B871" s="178" t="s">
        <v>854</v>
      </c>
      <c r="C871" s="72">
        <f t="shared" si="70"/>
        <v>8255552.1130133169</v>
      </c>
      <c r="D871" s="72">
        <v>1751456.2522324808</v>
      </c>
      <c r="E871" s="72">
        <v>203458.46230147377</v>
      </c>
      <c r="F871" s="72">
        <v>418250.15459852025</v>
      </c>
      <c r="G871" s="72">
        <v>325594.25341447711</v>
      </c>
      <c r="H871" s="72">
        <v>377875.52273929212</v>
      </c>
      <c r="I871" s="72">
        <v>693485.74020528852</v>
      </c>
      <c r="J871" s="82">
        <v>0</v>
      </c>
      <c r="K871" s="72">
        <v>0</v>
      </c>
      <c r="L871" s="72">
        <v>602</v>
      </c>
      <c r="M871" s="72">
        <v>2331747</v>
      </c>
      <c r="N871" s="72">
        <v>0</v>
      </c>
      <c r="O871" s="72">
        <v>0</v>
      </c>
      <c r="P871" s="72">
        <v>1373</v>
      </c>
      <c r="Q871" s="72">
        <v>2138506.2944919984</v>
      </c>
      <c r="R871" s="72">
        <v>0</v>
      </c>
      <c r="S871" s="72">
        <v>0</v>
      </c>
      <c r="T871" s="72">
        <v>0</v>
      </c>
      <c r="U871" s="72">
        <v>0</v>
      </c>
      <c r="V871" s="72">
        <v>15178.43302978501</v>
      </c>
      <c r="W871" s="72">
        <v>0</v>
      </c>
      <c r="X871" s="72">
        <v>0</v>
      </c>
      <c r="Y871" s="213"/>
    </row>
    <row r="872" spans="1:25">
      <c r="A872" s="93">
        <v>210</v>
      </c>
      <c r="B872" s="178" t="s">
        <v>855</v>
      </c>
      <c r="C872" s="72">
        <f t="shared" si="70"/>
        <v>5822372.0587789612</v>
      </c>
      <c r="D872" s="72">
        <v>0</v>
      </c>
      <c r="E872" s="72">
        <v>0</v>
      </c>
      <c r="F872" s="72">
        <v>0</v>
      </c>
      <c r="G872" s="72">
        <v>322272.37089014897</v>
      </c>
      <c r="H872" s="72">
        <v>374020.23941596801</v>
      </c>
      <c r="I872" s="72">
        <v>686410.43670376705</v>
      </c>
      <c r="J872" s="82">
        <v>0</v>
      </c>
      <c r="K872" s="72">
        <v>0</v>
      </c>
      <c r="L872" s="72">
        <v>596</v>
      </c>
      <c r="M872" s="72">
        <v>2307957.2999999998</v>
      </c>
      <c r="N872" s="72">
        <v>0</v>
      </c>
      <c r="O872" s="72">
        <v>0</v>
      </c>
      <c r="P872" s="72">
        <v>1366</v>
      </c>
      <c r="Q872" s="72">
        <v>2116688.1370357755</v>
      </c>
      <c r="R872" s="72">
        <v>0</v>
      </c>
      <c r="S872" s="72">
        <v>0</v>
      </c>
      <c r="T872" s="72">
        <v>0</v>
      </c>
      <c r="U872" s="72">
        <v>0</v>
      </c>
      <c r="V872" s="72">
        <v>15023.574733302297</v>
      </c>
      <c r="W872" s="72">
        <v>0</v>
      </c>
      <c r="X872" s="72">
        <v>0</v>
      </c>
      <c r="Y872" s="213"/>
    </row>
    <row r="873" spans="1:25">
      <c r="A873" s="93">
        <v>211</v>
      </c>
      <c r="B873" s="178" t="s">
        <v>856</v>
      </c>
      <c r="C873" s="72">
        <f t="shared" si="70"/>
        <v>3371611.6606164826</v>
      </c>
      <c r="D873" s="72">
        <v>996864.38200239989</v>
      </c>
      <c r="E873" s="72">
        <v>115801.06213146546</v>
      </c>
      <c r="F873" s="72">
        <v>238052.58130473667</v>
      </c>
      <c r="G873" s="72">
        <v>185316.25543021152</v>
      </c>
      <c r="H873" s="72">
        <v>215072.82809330363</v>
      </c>
      <c r="I873" s="72">
        <v>394706.53803430527</v>
      </c>
      <c r="J873" s="82">
        <v>0</v>
      </c>
      <c r="K873" s="72">
        <v>0</v>
      </c>
      <c r="L873" s="72">
        <v>0</v>
      </c>
      <c r="M873" s="72">
        <v>0</v>
      </c>
      <c r="N873" s="72">
        <v>0</v>
      </c>
      <c r="O873" s="72">
        <v>0</v>
      </c>
      <c r="P873" s="72">
        <v>926</v>
      </c>
      <c r="Q873" s="72">
        <v>1217159.0086533555</v>
      </c>
      <c r="R873" s="72">
        <v>0</v>
      </c>
      <c r="S873" s="72">
        <v>0</v>
      </c>
      <c r="T873" s="72">
        <v>0</v>
      </c>
      <c r="U873" s="72">
        <v>0</v>
      </c>
      <c r="V873" s="72">
        <v>8639.0049667041549</v>
      </c>
      <c r="W873" s="72">
        <v>0</v>
      </c>
      <c r="X873" s="72">
        <v>0</v>
      </c>
      <c r="Y873" s="213"/>
    </row>
    <row r="874" spans="1:25">
      <c r="A874" s="93">
        <v>212</v>
      </c>
      <c r="B874" s="178" t="s">
        <v>876</v>
      </c>
      <c r="C874" s="72">
        <f t="shared" si="70"/>
        <v>2899644.9293464296</v>
      </c>
      <c r="D874" s="72">
        <v>0</v>
      </c>
      <c r="E874" s="72">
        <v>0</v>
      </c>
      <c r="F874" s="72">
        <v>0</v>
      </c>
      <c r="G874" s="72">
        <v>0</v>
      </c>
      <c r="H874" s="72">
        <v>0</v>
      </c>
      <c r="I874" s="72">
        <v>0</v>
      </c>
      <c r="J874" s="82">
        <v>0</v>
      </c>
      <c r="K874" s="72">
        <v>0</v>
      </c>
      <c r="L874" s="72">
        <v>0</v>
      </c>
      <c r="M874" s="72">
        <v>0</v>
      </c>
      <c r="N874" s="72">
        <v>0</v>
      </c>
      <c r="O874" s="72">
        <v>0</v>
      </c>
      <c r="P874" s="72">
        <v>1574</v>
      </c>
      <c r="Q874" s="72">
        <v>2899644.9293464296</v>
      </c>
      <c r="R874" s="72">
        <v>0</v>
      </c>
      <c r="S874" s="72">
        <v>0</v>
      </c>
      <c r="T874" s="72">
        <v>0</v>
      </c>
      <c r="U874" s="72">
        <v>0</v>
      </c>
      <c r="V874" s="72">
        <v>0</v>
      </c>
      <c r="W874" s="72">
        <v>0</v>
      </c>
      <c r="X874" s="72">
        <v>0</v>
      </c>
      <c r="Y874" s="213"/>
    </row>
    <row r="875" spans="1:25">
      <c r="A875" s="93">
        <v>213</v>
      </c>
      <c r="B875" s="178" t="s">
        <v>926</v>
      </c>
      <c r="C875" s="72">
        <f t="shared" si="70"/>
        <v>852323.84640000004</v>
      </c>
      <c r="D875" s="73">
        <v>0</v>
      </c>
      <c r="E875" s="73">
        <v>0</v>
      </c>
      <c r="F875" s="73">
        <v>0</v>
      </c>
      <c r="G875" s="73">
        <v>0</v>
      </c>
      <c r="H875" s="73">
        <v>0</v>
      </c>
      <c r="I875" s="73">
        <v>827498.88</v>
      </c>
      <c r="J875" s="85">
        <v>0</v>
      </c>
      <c r="K875" s="73">
        <v>0</v>
      </c>
      <c r="L875" s="73">
        <v>0</v>
      </c>
      <c r="M875" s="73">
        <v>0</v>
      </c>
      <c r="N875" s="73">
        <v>0</v>
      </c>
      <c r="O875" s="73">
        <v>0</v>
      </c>
      <c r="P875" s="73">
        <v>0</v>
      </c>
      <c r="Q875" s="73">
        <v>0</v>
      </c>
      <c r="R875" s="73">
        <v>0</v>
      </c>
      <c r="S875" s="73">
        <v>0</v>
      </c>
      <c r="T875" s="73">
        <v>0</v>
      </c>
      <c r="U875" s="73">
        <v>0</v>
      </c>
      <c r="V875" s="73">
        <v>0</v>
      </c>
      <c r="W875" s="73">
        <v>24824.966399999998</v>
      </c>
      <c r="X875" s="73">
        <v>0</v>
      </c>
      <c r="Y875" s="213"/>
    </row>
    <row r="876" spans="1:25">
      <c r="A876" s="93">
        <v>214</v>
      </c>
      <c r="B876" s="178" t="s">
        <v>387</v>
      </c>
      <c r="C876" s="72">
        <f t="shared" si="70"/>
        <v>1041034.81</v>
      </c>
      <c r="D876" s="72">
        <v>0</v>
      </c>
      <c r="E876" s="72">
        <v>0</v>
      </c>
      <c r="F876" s="72">
        <v>0</v>
      </c>
      <c r="G876" s="72">
        <v>0</v>
      </c>
      <c r="H876" s="72">
        <v>0</v>
      </c>
      <c r="I876" s="72">
        <v>249433.92</v>
      </c>
      <c r="J876" s="82">
        <v>0</v>
      </c>
      <c r="K876" s="72">
        <v>0</v>
      </c>
      <c r="L876" s="72">
        <v>0</v>
      </c>
      <c r="M876" s="72">
        <v>0</v>
      </c>
      <c r="N876" s="72">
        <v>0</v>
      </c>
      <c r="O876" s="72">
        <v>0</v>
      </c>
      <c r="P876" s="72">
        <v>442</v>
      </c>
      <c r="Q876" s="72">
        <v>713349.49</v>
      </c>
      <c r="R876" s="72">
        <v>0</v>
      </c>
      <c r="S876" s="72">
        <v>0</v>
      </c>
      <c r="T876" s="72">
        <v>0</v>
      </c>
      <c r="U876" s="72">
        <v>0</v>
      </c>
      <c r="V876" s="72">
        <v>5459.4</v>
      </c>
      <c r="W876" s="72">
        <v>72792</v>
      </c>
      <c r="X876" s="72">
        <v>0</v>
      </c>
      <c r="Y876" s="213"/>
    </row>
    <row r="877" spans="1:25">
      <c r="A877" s="93">
        <v>215</v>
      </c>
      <c r="B877" s="178" t="s">
        <v>831</v>
      </c>
      <c r="C877" s="72">
        <f t="shared" si="70"/>
        <v>17698619.962319411</v>
      </c>
      <c r="D877" s="72">
        <v>3711907.8679812602</v>
      </c>
      <c r="E877" s="72">
        <v>431194.93624894973</v>
      </c>
      <c r="F877" s="72">
        <v>0</v>
      </c>
      <c r="G877" s="72">
        <v>690040.57022730622</v>
      </c>
      <c r="H877" s="72">
        <v>800841.6562992346</v>
      </c>
      <c r="I877" s="72">
        <v>1469722.7933153857</v>
      </c>
      <c r="J877" s="82">
        <v>0</v>
      </c>
      <c r="K877" s="72">
        <v>0</v>
      </c>
      <c r="L877" s="72">
        <v>1231</v>
      </c>
      <c r="M877" s="72">
        <v>4941733.5</v>
      </c>
      <c r="N877" s="72">
        <v>1071</v>
      </c>
      <c r="O877" s="72">
        <v>659909.82327290764</v>
      </c>
      <c r="P877" s="72">
        <v>1963</v>
      </c>
      <c r="Q877" s="72">
        <v>4532193.3277718266</v>
      </c>
      <c r="R877" s="72">
        <v>0</v>
      </c>
      <c r="S877" s="72">
        <v>0</v>
      </c>
      <c r="T877" s="72">
        <v>0</v>
      </c>
      <c r="U877" s="72">
        <v>0</v>
      </c>
      <c r="V877" s="72">
        <v>32168.057246688892</v>
      </c>
      <c r="W877" s="72">
        <v>428907.42995585181</v>
      </c>
      <c r="X877" s="72">
        <v>0</v>
      </c>
      <c r="Y877" s="213"/>
    </row>
    <row r="878" spans="1:25">
      <c r="A878" s="93">
        <v>216</v>
      </c>
      <c r="B878" s="178" t="s">
        <v>877</v>
      </c>
      <c r="C878" s="72">
        <f t="shared" ref="C878:C909" si="71">D878+E878+F878+G878+H878+I878+K878+M878+O878+Q878+S878+U878+V878+W878+X878</f>
        <v>12505850.748897571</v>
      </c>
      <c r="D878" s="72">
        <v>2687975.5933192158</v>
      </c>
      <c r="E878" s="72">
        <v>312249.52391675673</v>
      </c>
      <c r="F878" s="72">
        <v>0</v>
      </c>
      <c r="G878" s="72">
        <v>499692.41617514123</v>
      </c>
      <c r="H878" s="72">
        <v>579928.94834871101</v>
      </c>
      <c r="I878" s="72">
        <v>1064298.7751539319</v>
      </c>
      <c r="J878" s="82">
        <v>0</v>
      </c>
      <c r="K878" s="72">
        <v>0</v>
      </c>
      <c r="L878" s="72">
        <v>888</v>
      </c>
      <c r="M878" s="72">
        <v>3578553</v>
      </c>
      <c r="N878" s="72">
        <v>772</v>
      </c>
      <c r="O878" s="72">
        <v>477873.25597439316</v>
      </c>
      <c r="P878" s="72">
        <v>1667</v>
      </c>
      <c r="Q878" s="72">
        <v>3281984.758926772</v>
      </c>
      <c r="R878" s="72">
        <v>0</v>
      </c>
      <c r="S878" s="72">
        <v>0</v>
      </c>
      <c r="T878" s="72">
        <v>0</v>
      </c>
      <c r="U878" s="72">
        <v>0</v>
      </c>
      <c r="V878" s="72">
        <v>23294.47708264929</v>
      </c>
      <c r="W878" s="72">
        <v>0</v>
      </c>
      <c r="X878" s="72">
        <v>0</v>
      </c>
      <c r="Y878" s="213"/>
    </row>
    <row r="879" spans="1:25">
      <c r="A879" s="93">
        <v>217</v>
      </c>
      <c r="B879" s="178" t="s">
        <v>390</v>
      </c>
      <c r="C879" s="72">
        <f t="shared" si="71"/>
        <v>1074500.2999999998</v>
      </c>
      <c r="D879" s="72">
        <v>0</v>
      </c>
      <c r="E879" s="72">
        <v>0</v>
      </c>
      <c r="F879" s="72">
        <v>0</v>
      </c>
      <c r="G879" s="72">
        <v>0</v>
      </c>
      <c r="H879" s="72">
        <v>0</v>
      </c>
      <c r="I879" s="72">
        <v>257452.32</v>
      </c>
      <c r="J879" s="82">
        <v>0</v>
      </c>
      <c r="K879" s="72">
        <v>0</v>
      </c>
      <c r="L879" s="72">
        <v>0</v>
      </c>
      <c r="M879" s="72">
        <v>0</v>
      </c>
      <c r="N879" s="72">
        <v>0</v>
      </c>
      <c r="O879" s="72">
        <v>0</v>
      </c>
      <c r="P879" s="72">
        <v>444</v>
      </c>
      <c r="Q879" s="72">
        <v>736281.08</v>
      </c>
      <c r="R879" s="72">
        <v>0</v>
      </c>
      <c r="S879" s="72">
        <v>0</v>
      </c>
      <c r="T879" s="72">
        <v>0</v>
      </c>
      <c r="U879" s="72">
        <v>0</v>
      </c>
      <c r="V879" s="72">
        <v>5634.9</v>
      </c>
      <c r="W879" s="72">
        <v>75132</v>
      </c>
      <c r="X879" s="72">
        <v>0</v>
      </c>
      <c r="Y879" s="213"/>
    </row>
    <row r="880" spans="1:25">
      <c r="A880" s="93">
        <v>218</v>
      </c>
      <c r="B880" s="178" t="s">
        <v>857</v>
      </c>
      <c r="C880" s="72">
        <f t="shared" si="71"/>
        <v>11265773.608158439</v>
      </c>
      <c r="D880" s="72">
        <v>2762040.4864208824</v>
      </c>
      <c r="E880" s="72">
        <v>320853.29534512118</v>
      </c>
      <c r="F880" s="72">
        <v>0</v>
      </c>
      <c r="G880" s="72">
        <v>513461.01789894799</v>
      </c>
      <c r="H880" s="72">
        <v>595908.39982615924</v>
      </c>
      <c r="I880" s="72">
        <v>0</v>
      </c>
      <c r="J880" s="82">
        <v>0</v>
      </c>
      <c r="K880" s="72">
        <v>0</v>
      </c>
      <c r="L880" s="72">
        <v>949</v>
      </c>
      <c r="M880" s="72">
        <v>3677157</v>
      </c>
      <c r="N880" s="72">
        <v>0</v>
      </c>
      <c r="O880" s="72">
        <v>0</v>
      </c>
      <c r="P880" s="72">
        <v>1724</v>
      </c>
      <c r="Q880" s="72">
        <v>3372417.0719787842</v>
      </c>
      <c r="R880" s="72">
        <v>0</v>
      </c>
      <c r="S880" s="72">
        <v>0</v>
      </c>
      <c r="T880" s="72">
        <v>0</v>
      </c>
      <c r="U880" s="72">
        <v>0</v>
      </c>
      <c r="V880" s="72">
        <v>23936.336688545183</v>
      </c>
      <c r="W880" s="72">
        <v>0</v>
      </c>
      <c r="X880" s="72">
        <v>0</v>
      </c>
      <c r="Y880" s="213"/>
    </row>
    <row r="881" spans="1:25">
      <c r="A881" s="93">
        <v>219</v>
      </c>
      <c r="B881" s="178" t="s">
        <v>832</v>
      </c>
      <c r="C881" s="72">
        <f t="shared" si="71"/>
        <v>7258937.9242067905</v>
      </c>
      <c r="D881" s="72">
        <v>0</v>
      </c>
      <c r="E881" s="72">
        <v>0</v>
      </c>
      <c r="F881" s="72">
        <v>0</v>
      </c>
      <c r="G881" s="72">
        <v>388423.86670232989</v>
      </c>
      <c r="H881" s="72">
        <v>450793.80282463506</v>
      </c>
      <c r="I881" s="72">
        <v>827307.02366102813</v>
      </c>
      <c r="J881" s="82">
        <v>0</v>
      </c>
      <c r="K881" s="72">
        <v>0</v>
      </c>
      <c r="L881" s="72">
        <v>718</v>
      </c>
      <c r="M881" s="72">
        <v>2781702</v>
      </c>
      <c r="N881" s="72">
        <v>0</v>
      </c>
      <c r="O881" s="72">
        <v>0</v>
      </c>
      <c r="P881" s="72">
        <v>1499</v>
      </c>
      <c r="Q881" s="72">
        <v>2551171.8194130762</v>
      </c>
      <c r="R881" s="72">
        <v>0</v>
      </c>
      <c r="S881" s="72">
        <v>0</v>
      </c>
      <c r="T881" s="72">
        <v>0</v>
      </c>
      <c r="U881" s="72">
        <v>0</v>
      </c>
      <c r="V881" s="72">
        <v>18107.400809701492</v>
      </c>
      <c r="W881" s="72">
        <v>241432.01079601984</v>
      </c>
      <c r="X881" s="72">
        <v>0</v>
      </c>
      <c r="Y881" s="213"/>
    </row>
    <row r="882" spans="1:25">
      <c r="A882" s="93">
        <v>220</v>
      </c>
      <c r="B882" s="178" t="s">
        <v>833</v>
      </c>
      <c r="C882" s="72">
        <f t="shared" si="71"/>
        <v>10183775.802240347</v>
      </c>
      <c r="D882" s="72">
        <v>2108841.6701507634</v>
      </c>
      <c r="E882" s="72">
        <v>244974.25094075038</v>
      </c>
      <c r="F882" s="72">
        <v>503594.2824378821</v>
      </c>
      <c r="G882" s="72">
        <v>392031.90390103834</v>
      </c>
      <c r="H882" s="72">
        <v>454981.18920577358</v>
      </c>
      <c r="I882" s="72">
        <v>834991.81023571407</v>
      </c>
      <c r="J882" s="82">
        <v>0</v>
      </c>
      <c r="K882" s="72">
        <v>0</v>
      </c>
      <c r="L882" s="72">
        <v>725</v>
      </c>
      <c r="M882" s="72">
        <v>2807541</v>
      </c>
      <c r="N882" s="72">
        <v>0</v>
      </c>
      <c r="O882" s="72">
        <v>0</v>
      </c>
      <c r="P882" s="72">
        <v>1506</v>
      </c>
      <c r="Q882" s="72">
        <v>2574869.4436164643</v>
      </c>
      <c r="R882" s="72">
        <v>0</v>
      </c>
      <c r="S882" s="72">
        <v>0</v>
      </c>
      <c r="T882" s="72">
        <v>0</v>
      </c>
      <c r="U882" s="72">
        <v>0</v>
      </c>
      <c r="V882" s="72">
        <v>18275.59895943927</v>
      </c>
      <c r="W882" s="72">
        <v>243674.65279252356</v>
      </c>
      <c r="X882" s="72">
        <v>0</v>
      </c>
      <c r="Y882" s="213"/>
    </row>
    <row r="883" spans="1:25">
      <c r="A883" s="93">
        <v>221</v>
      </c>
      <c r="B883" s="178" t="s">
        <v>928</v>
      </c>
      <c r="C883" s="72">
        <f t="shared" si="71"/>
        <v>363418.56</v>
      </c>
      <c r="D883" s="73">
        <v>0</v>
      </c>
      <c r="E883" s="73">
        <v>0</v>
      </c>
      <c r="F883" s="73">
        <v>0</v>
      </c>
      <c r="G883" s="73">
        <v>0</v>
      </c>
      <c r="H883" s="73">
        <v>0</v>
      </c>
      <c r="I883" s="73">
        <v>363418.56</v>
      </c>
      <c r="J883" s="85">
        <v>0</v>
      </c>
      <c r="K883" s="73">
        <v>0</v>
      </c>
      <c r="L883" s="73">
        <v>0</v>
      </c>
      <c r="M883" s="73">
        <v>0</v>
      </c>
      <c r="N883" s="73">
        <v>0</v>
      </c>
      <c r="O883" s="73">
        <v>0</v>
      </c>
      <c r="P883" s="73">
        <v>0</v>
      </c>
      <c r="Q883" s="73">
        <v>0</v>
      </c>
      <c r="R883" s="73">
        <v>0</v>
      </c>
      <c r="S883" s="73">
        <v>0</v>
      </c>
      <c r="T883" s="73">
        <v>0</v>
      </c>
      <c r="U883" s="73">
        <v>0</v>
      </c>
      <c r="V883" s="73">
        <v>0</v>
      </c>
      <c r="W883" s="73">
        <v>0</v>
      </c>
      <c r="X883" s="73">
        <v>0</v>
      </c>
      <c r="Y883" s="213"/>
    </row>
    <row r="884" spans="1:25">
      <c r="A884" s="93">
        <v>222</v>
      </c>
      <c r="B884" s="178" t="s">
        <v>858</v>
      </c>
      <c r="C884" s="72">
        <f t="shared" si="71"/>
        <v>8672480.7237838656</v>
      </c>
      <c r="D884" s="72">
        <v>1864040.8387344114</v>
      </c>
      <c r="E884" s="72">
        <v>216536.88593856589</v>
      </c>
      <c r="F884" s="72">
        <v>0</v>
      </c>
      <c r="G884" s="72">
        <v>346523.63394644827</v>
      </c>
      <c r="H884" s="72">
        <v>402165.57247509167</v>
      </c>
      <c r="I884" s="72">
        <v>738063.39106381196</v>
      </c>
      <c r="J884" s="82">
        <v>0</v>
      </c>
      <c r="K884" s="72">
        <v>0</v>
      </c>
      <c r="L884" s="72">
        <v>619</v>
      </c>
      <c r="M884" s="72">
        <v>2481633</v>
      </c>
      <c r="N884" s="72">
        <v>539</v>
      </c>
      <c r="O884" s="72">
        <v>331392.61646914302</v>
      </c>
      <c r="P884" s="72">
        <v>1393</v>
      </c>
      <c r="Q884" s="72">
        <v>2275970.6739706583</v>
      </c>
      <c r="R884" s="72">
        <v>0</v>
      </c>
      <c r="S884" s="72">
        <v>0</v>
      </c>
      <c r="T884" s="72">
        <v>0</v>
      </c>
      <c r="U884" s="72">
        <v>0</v>
      </c>
      <c r="V884" s="72">
        <v>16154.111185735186</v>
      </c>
      <c r="W884" s="72">
        <v>0</v>
      </c>
      <c r="X884" s="72">
        <v>0</v>
      </c>
      <c r="Y884" s="213"/>
    </row>
    <row r="885" spans="1:25">
      <c r="A885" s="93">
        <v>223</v>
      </c>
      <c r="B885" s="178" t="s">
        <v>859</v>
      </c>
      <c r="C885" s="72">
        <f t="shared" si="71"/>
        <v>9063221.7044119481</v>
      </c>
      <c r="D885" s="72">
        <v>1686017.3908575145</v>
      </c>
      <c r="E885" s="72">
        <v>195856.73654147304</v>
      </c>
      <c r="F885" s="72">
        <v>402623.26477358508</v>
      </c>
      <c r="G885" s="72">
        <v>313429.22377898521</v>
      </c>
      <c r="H885" s="72">
        <v>363757.13187568344</v>
      </c>
      <c r="I885" s="72">
        <v>667575.34868910559</v>
      </c>
      <c r="J885" s="82">
        <v>0</v>
      </c>
      <c r="K885" s="72">
        <v>0</v>
      </c>
      <c r="L885" s="72">
        <v>718</v>
      </c>
      <c r="M885" s="72">
        <v>2244627</v>
      </c>
      <c r="N885" s="72">
        <v>625</v>
      </c>
      <c r="O885" s="72">
        <v>299743.27973849612</v>
      </c>
      <c r="P885" s="72">
        <v>1200</v>
      </c>
      <c r="Q885" s="72">
        <v>2874981</v>
      </c>
      <c r="R885" s="72">
        <v>0</v>
      </c>
      <c r="S885" s="72">
        <v>0</v>
      </c>
      <c r="T885" s="72">
        <v>0</v>
      </c>
      <c r="U885" s="72">
        <v>0</v>
      </c>
      <c r="V885" s="72">
        <v>14611.328157105912</v>
      </c>
      <c r="W885" s="72">
        <v>0</v>
      </c>
      <c r="X885" s="72">
        <v>0</v>
      </c>
      <c r="Y885" s="213"/>
    </row>
    <row r="886" spans="1:25">
      <c r="A886" s="93">
        <v>224</v>
      </c>
      <c r="B886" s="178" t="s">
        <v>860</v>
      </c>
      <c r="C886" s="72">
        <f t="shared" si="71"/>
        <v>6526666.846844364</v>
      </c>
      <c r="D886" s="72">
        <v>0</v>
      </c>
      <c r="E886" s="72">
        <v>0</v>
      </c>
      <c r="F886" s="72">
        <v>0</v>
      </c>
      <c r="G886" s="72">
        <v>0</v>
      </c>
      <c r="H886" s="72">
        <v>420278.82620806253</v>
      </c>
      <c r="I886" s="72">
        <v>771305.24563400564</v>
      </c>
      <c r="J886" s="82">
        <v>0</v>
      </c>
      <c r="K886" s="72">
        <v>0</v>
      </c>
      <c r="L886" s="72">
        <v>644</v>
      </c>
      <c r="M886" s="72">
        <v>2593404</v>
      </c>
      <c r="N886" s="72">
        <v>560</v>
      </c>
      <c r="O886" s="72">
        <v>346318.30618046317</v>
      </c>
      <c r="P886" s="72">
        <v>1420</v>
      </c>
      <c r="Q886" s="72">
        <v>2378478.7878619451</v>
      </c>
      <c r="R886" s="72">
        <v>0</v>
      </c>
      <c r="S886" s="72">
        <v>0</v>
      </c>
      <c r="T886" s="72">
        <v>0</v>
      </c>
      <c r="U886" s="72">
        <v>0</v>
      </c>
      <c r="V886" s="72">
        <v>16881.680959888254</v>
      </c>
      <c r="W886" s="72">
        <v>0</v>
      </c>
      <c r="X886" s="72">
        <v>0</v>
      </c>
      <c r="Y886" s="213"/>
    </row>
    <row r="887" spans="1:25">
      <c r="A887" s="93">
        <v>225</v>
      </c>
      <c r="B887" s="178" t="s">
        <v>929</v>
      </c>
      <c r="C887" s="72">
        <f t="shared" si="71"/>
        <v>264483.84000000003</v>
      </c>
      <c r="D887" s="73">
        <v>0</v>
      </c>
      <c r="E887" s="73">
        <v>0</v>
      </c>
      <c r="F887" s="73">
        <v>0</v>
      </c>
      <c r="G887" s="73">
        <v>0</v>
      </c>
      <c r="H887" s="73">
        <v>0</v>
      </c>
      <c r="I887" s="73">
        <v>264483.84000000003</v>
      </c>
      <c r="J887" s="85">
        <v>0</v>
      </c>
      <c r="K887" s="73">
        <v>0</v>
      </c>
      <c r="L887" s="73">
        <v>0</v>
      </c>
      <c r="M887" s="73">
        <v>0</v>
      </c>
      <c r="N887" s="73">
        <v>0</v>
      </c>
      <c r="O887" s="73">
        <v>0</v>
      </c>
      <c r="P887" s="73">
        <v>0</v>
      </c>
      <c r="Q887" s="73">
        <v>0</v>
      </c>
      <c r="R887" s="73">
        <v>0</v>
      </c>
      <c r="S887" s="73">
        <v>0</v>
      </c>
      <c r="T887" s="73">
        <v>0</v>
      </c>
      <c r="U887" s="73">
        <v>0</v>
      </c>
      <c r="V887" s="73">
        <v>0</v>
      </c>
      <c r="W887" s="73">
        <v>0</v>
      </c>
      <c r="X887" s="73">
        <v>0</v>
      </c>
      <c r="Y887" s="213"/>
    </row>
    <row r="888" spans="1:25">
      <c r="A888" s="93">
        <v>226</v>
      </c>
      <c r="B888" s="178" t="s">
        <v>930</v>
      </c>
      <c r="C888" s="72">
        <f t="shared" si="71"/>
        <v>208295.0048</v>
      </c>
      <c r="D888" s="73">
        <v>0</v>
      </c>
      <c r="E888" s="73">
        <v>0</v>
      </c>
      <c r="F888" s="73">
        <v>0</v>
      </c>
      <c r="G888" s="73">
        <v>0</v>
      </c>
      <c r="H888" s="73">
        <v>0</v>
      </c>
      <c r="I888" s="73">
        <v>202228.16</v>
      </c>
      <c r="J888" s="85">
        <v>0</v>
      </c>
      <c r="K888" s="73">
        <v>0</v>
      </c>
      <c r="L888" s="73">
        <v>0</v>
      </c>
      <c r="M888" s="73">
        <v>0</v>
      </c>
      <c r="N888" s="73">
        <v>0</v>
      </c>
      <c r="O888" s="73">
        <v>0</v>
      </c>
      <c r="P888" s="73">
        <v>0</v>
      </c>
      <c r="Q888" s="73">
        <v>0</v>
      </c>
      <c r="R888" s="73">
        <v>0</v>
      </c>
      <c r="S888" s="73">
        <v>0</v>
      </c>
      <c r="T888" s="73">
        <v>0</v>
      </c>
      <c r="U888" s="73">
        <v>0</v>
      </c>
      <c r="V888" s="73">
        <v>0</v>
      </c>
      <c r="W888" s="73">
        <v>6066.8447999999999</v>
      </c>
      <c r="X888" s="73">
        <v>0</v>
      </c>
      <c r="Y888" s="213"/>
    </row>
    <row r="889" spans="1:25">
      <c r="A889" s="93">
        <v>227</v>
      </c>
      <c r="B889" s="178" t="s">
        <v>878</v>
      </c>
      <c r="C889" s="72">
        <f t="shared" si="71"/>
        <v>8371152.5724206548</v>
      </c>
      <c r="D889" s="72">
        <v>1938849.3552607936</v>
      </c>
      <c r="E889" s="72">
        <v>225227.04061420308</v>
      </c>
      <c r="F889" s="72">
        <v>462999.88455174369</v>
      </c>
      <c r="G889" s="72">
        <v>360430.47464338562</v>
      </c>
      <c r="H889" s="72">
        <v>418305.46021235356</v>
      </c>
      <c r="I889" s="72">
        <v>0</v>
      </c>
      <c r="J889" s="82">
        <v>0</v>
      </c>
      <c r="K889" s="72">
        <v>0</v>
      </c>
      <c r="L889" s="72">
        <v>666</v>
      </c>
      <c r="M889" s="72">
        <v>2581227</v>
      </c>
      <c r="N889" s="72">
        <v>0</v>
      </c>
      <c r="O889" s="72">
        <v>0</v>
      </c>
      <c r="P889" s="72">
        <v>1444</v>
      </c>
      <c r="Q889" s="72">
        <v>2367310.9419729919</v>
      </c>
      <c r="R889" s="72">
        <v>0</v>
      </c>
      <c r="S889" s="72">
        <v>0</v>
      </c>
      <c r="T889" s="72">
        <v>0</v>
      </c>
      <c r="U889" s="72">
        <v>0</v>
      </c>
      <c r="V889" s="72">
        <v>16802.415165184248</v>
      </c>
      <c r="W889" s="72">
        <v>0</v>
      </c>
      <c r="X889" s="72">
        <v>0</v>
      </c>
      <c r="Y889" s="213"/>
    </row>
    <row r="890" spans="1:25">
      <c r="A890" s="93">
        <v>228</v>
      </c>
      <c r="B890" s="178" t="s">
        <v>879</v>
      </c>
      <c r="C890" s="72">
        <f t="shared" si="71"/>
        <v>9488016.837848587</v>
      </c>
      <c r="D890" s="72">
        <v>2120352.9607653599</v>
      </c>
      <c r="E890" s="72">
        <v>246311.46360853233</v>
      </c>
      <c r="F890" s="72">
        <v>0</v>
      </c>
      <c r="G890" s="72">
        <v>394171.84320509987</v>
      </c>
      <c r="H890" s="72">
        <v>457464.74250769027</v>
      </c>
      <c r="I890" s="72">
        <v>839549.68365242437</v>
      </c>
      <c r="J890" s="82">
        <v>0</v>
      </c>
      <c r="K890" s="72">
        <v>0</v>
      </c>
      <c r="L890" s="72">
        <v>729</v>
      </c>
      <c r="M890" s="72">
        <v>2822866.2</v>
      </c>
      <c r="N890" s="72">
        <v>0</v>
      </c>
      <c r="O890" s="72">
        <v>0</v>
      </c>
      <c r="P890" s="72">
        <v>1510</v>
      </c>
      <c r="Q890" s="72">
        <v>2588924.5862474395</v>
      </c>
      <c r="R890" s="72">
        <v>0</v>
      </c>
      <c r="S890" s="72">
        <v>0</v>
      </c>
      <c r="T890" s="72">
        <v>0</v>
      </c>
      <c r="U890" s="72">
        <v>0</v>
      </c>
      <c r="V890" s="72">
        <v>18375.357862042365</v>
      </c>
      <c r="W890" s="72">
        <v>0</v>
      </c>
      <c r="X890" s="72">
        <v>0</v>
      </c>
      <c r="Y890" s="213"/>
    </row>
    <row r="891" spans="1:25">
      <c r="A891" s="93">
        <v>229</v>
      </c>
      <c r="B891" s="178" t="s">
        <v>861</v>
      </c>
      <c r="C891" s="72">
        <f t="shared" si="71"/>
        <v>7599450.5589908743</v>
      </c>
      <c r="D891" s="72">
        <v>0</v>
      </c>
      <c r="E891" s="72">
        <v>0</v>
      </c>
      <c r="F891" s="72">
        <v>0</v>
      </c>
      <c r="G891" s="72">
        <v>0</v>
      </c>
      <c r="H891" s="72">
        <v>516781.23648602463</v>
      </c>
      <c r="I891" s="72">
        <v>948408.66037245968</v>
      </c>
      <c r="J891" s="82">
        <v>0</v>
      </c>
      <c r="K891" s="72">
        <v>0</v>
      </c>
      <c r="L891" s="72">
        <v>823</v>
      </c>
      <c r="M891" s="72">
        <v>3188889</v>
      </c>
      <c r="N891" s="72">
        <v>0</v>
      </c>
      <c r="O891" s="72">
        <v>0</v>
      </c>
      <c r="P891" s="72">
        <v>1605</v>
      </c>
      <c r="Q891" s="72">
        <v>2924613.6904802681</v>
      </c>
      <c r="R891" s="72">
        <v>0</v>
      </c>
      <c r="S891" s="72">
        <v>0</v>
      </c>
      <c r="T891" s="72">
        <v>0</v>
      </c>
      <c r="U891" s="72">
        <v>0</v>
      </c>
      <c r="V891" s="72">
        <v>20757.971652120956</v>
      </c>
      <c r="W891" s="72">
        <v>0</v>
      </c>
      <c r="X891" s="72">
        <v>0</v>
      </c>
      <c r="Y891" s="213"/>
    </row>
    <row r="892" spans="1:25">
      <c r="A892" s="93">
        <v>230</v>
      </c>
      <c r="B892" s="178" t="s">
        <v>948</v>
      </c>
      <c r="C892" s="72">
        <f t="shared" si="71"/>
        <v>1958905.5</v>
      </c>
      <c r="D892" s="72">
        <v>0</v>
      </c>
      <c r="E892" s="72">
        <v>0</v>
      </c>
      <c r="F892" s="72">
        <v>0</v>
      </c>
      <c r="G892" s="72">
        <v>0</v>
      </c>
      <c r="H892" s="72">
        <v>0</v>
      </c>
      <c r="I892" s="72">
        <v>0</v>
      </c>
      <c r="J892" s="82">
        <v>0</v>
      </c>
      <c r="K892" s="72">
        <v>0</v>
      </c>
      <c r="L892" s="72">
        <v>1020</v>
      </c>
      <c r="M892" s="72">
        <v>1901850</v>
      </c>
      <c r="N892" s="72">
        <v>0</v>
      </c>
      <c r="O892" s="72">
        <v>0</v>
      </c>
      <c r="P892" s="72">
        <v>0</v>
      </c>
      <c r="Q892" s="72">
        <v>0</v>
      </c>
      <c r="R892" s="72">
        <v>0</v>
      </c>
      <c r="S892" s="72">
        <v>0</v>
      </c>
      <c r="T892" s="72">
        <v>0</v>
      </c>
      <c r="U892" s="72">
        <v>0</v>
      </c>
      <c r="V892" s="72">
        <v>0</v>
      </c>
      <c r="W892" s="72">
        <v>57055.5</v>
      </c>
      <c r="X892" s="72">
        <v>0</v>
      </c>
      <c r="Y892" s="213"/>
    </row>
    <row r="893" spans="1:25">
      <c r="A893" s="93">
        <v>231</v>
      </c>
      <c r="B893" s="178" t="s">
        <v>880</v>
      </c>
      <c r="C893" s="72">
        <f t="shared" si="71"/>
        <v>11568652.962272082</v>
      </c>
      <c r="D893" s="72">
        <v>2395620.0438923067</v>
      </c>
      <c r="E893" s="72">
        <v>278287.9502514808</v>
      </c>
      <c r="F893" s="72">
        <v>572077.3513127258</v>
      </c>
      <c r="G893" s="72">
        <v>445343.76388885011</v>
      </c>
      <c r="H893" s="72">
        <v>516853.43280294078</v>
      </c>
      <c r="I893" s="72">
        <v>948541.15669271303</v>
      </c>
      <c r="J893" s="82">
        <v>0</v>
      </c>
      <c r="K893" s="72">
        <v>0</v>
      </c>
      <c r="L893" s="72">
        <v>823</v>
      </c>
      <c r="M893" s="72">
        <v>3189334.5</v>
      </c>
      <c r="N893" s="72">
        <v>0</v>
      </c>
      <c r="O893" s="72">
        <v>0</v>
      </c>
      <c r="P893" s="72">
        <v>1605</v>
      </c>
      <c r="Q893" s="72">
        <v>2925022.2702079136</v>
      </c>
      <c r="R893" s="72">
        <v>0</v>
      </c>
      <c r="S893" s="72">
        <v>0</v>
      </c>
      <c r="T893" s="72">
        <v>0</v>
      </c>
      <c r="U893" s="72">
        <v>0</v>
      </c>
      <c r="V893" s="72">
        <v>20760.871620219888</v>
      </c>
      <c r="W893" s="72">
        <v>276811.62160293176</v>
      </c>
      <c r="X893" s="72">
        <v>0</v>
      </c>
      <c r="Y893" s="213"/>
    </row>
    <row r="894" spans="1:25">
      <c r="A894" s="93">
        <v>232</v>
      </c>
      <c r="B894" s="178" t="s">
        <v>881</v>
      </c>
      <c r="C894" s="72">
        <f t="shared" si="71"/>
        <v>8012139.5990879852</v>
      </c>
      <c r="D894" s="72">
        <v>0</v>
      </c>
      <c r="E894" s="72">
        <v>0</v>
      </c>
      <c r="F894" s="72">
        <v>0</v>
      </c>
      <c r="G894" s="72">
        <v>443477.53775158711</v>
      </c>
      <c r="H894" s="72">
        <v>514687.5432954554</v>
      </c>
      <c r="I894" s="72">
        <v>944566.26708511682</v>
      </c>
      <c r="J894" s="82">
        <v>0</v>
      </c>
      <c r="K894" s="72">
        <v>0</v>
      </c>
      <c r="L894" s="72">
        <v>820</v>
      </c>
      <c r="M894" s="72">
        <v>3175969.5</v>
      </c>
      <c r="N894" s="72">
        <v>0</v>
      </c>
      <c r="O894" s="72">
        <v>0</v>
      </c>
      <c r="P894" s="72">
        <v>1602</v>
      </c>
      <c r="Q894" s="72">
        <v>2912764.8783785743</v>
      </c>
      <c r="R894" s="72">
        <v>0</v>
      </c>
      <c r="S894" s="72">
        <v>0</v>
      </c>
      <c r="T894" s="72">
        <v>0</v>
      </c>
      <c r="U894" s="72">
        <v>0</v>
      </c>
      <c r="V894" s="72">
        <v>20673.87257725207</v>
      </c>
      <c r="W894" s="72">
        <v>0</v>
      </c>
      <c r="X894" s="72">
        <v>0</v>
      </c>
      <c r="Y894" s="213"/>
    </row>
    <row r="895" spans="1:25">
      <c r="A895" s="93">
        <v>233</v>
      </c>
      <c r="B895" s="178" t="s">
        <v>882</v>
      </c>
      <c r="C895" s="72">
        <f t="shared" si="71"/>
        <v>10249250.598081874</v>
      </c>
      <c r="D895" s="72">
        <v>2174429.2562106727</v>
      </c>
      <c r="E895" s="72">
        <v>252593.25335020566</v>
      </c>
      <c r="F895" s="72">
        <v>519256.68792151019</v>
      </c>
      <c r="G895" s="72">
        <v>404224.58133115631</v>
      </c>
      <c r="H895" s="72">
        <v>469131.66732134507</v>
      </c>
      <c r="I895" s="72">
        <v>860961.08900534268</v>
      </c>
      <c r="J895" s="82">
        <v>0</v>
      </c>
      <c r="K895" s="72">
        <v>0</v>
      </c>
      <c r="L895" s="72">
        <v>747</v>
      </c>
      <c r="M895" s="72">
        <v>2894859</v>
      </c>
      <c r="N895" s="72">
        <v>0</v>
      </c>
      <c r="O895" s="72">
        <v>0</v>
      </c>
      <c r="P895" s="72">
        <v>1529</v>
      </c>
      <c r="Q895" s="72">
        <v>2654951.0702348119</v>
      </c>
      <c r="R895" s="72">
        <v>0</v>
      </c>
      <c r="S895" s="72">
        <v>0</v>
      </c>
      <c r="T895" s="72">
        <v>0</v>
      </c>
      <c r="U895" s="72">
        <v>0</v>
      </c>
      <c r="V895" s="72">
        <v>18843.992706828998</v>
      </c>
      <c r="W895" s="72">
        <v>0</v>
      </c>
      <c r="X895" s="72">
        <v>0</v>
      </c>
      <c r="Y895" s="213"/>
    </row>
    <row r="896" spans="1:25">
      <c r="A896" s="93">
        <v>234</v>
      </c>
      <c r="B896" s="178" t="s">
        <v>923</v>
      </c>
      <c r="C896" s="72">
        <f t="shared" si="71"/>
        <v>1709293.0489373056</v>
      </c>
      <c r="D896" s="72">
        <v>352700.59034257452</v>
      </c>
      <c r="E896" s="72">
        <v>40971.574181458411</v>
      </c>
      <c r="F896" s="72">
        <v>84225.384590531205</v>
      </c>
      <c r="G896" s="72">
        <v>65566.744955838527</v>
      </c>
      <c r="H896" s="72">
        <v>76094.918029654931</v>
      </c>
      <c r="I896" s="72">
        <v>139651.12154688078</v>
      </c>
      <c r="J896" s="82">
        <v>0</v>
      </c>
      <c r="K896" s="72">
        <v>0</v>
      </c>
      <c r="L896" s="72">
        <v>303</v>
      </c>
      <c r="M896" s="72">
        <v>516383.11597665685</v>
      </c>
      <c r="N896" s="72">
        <v>0</v>
      </c>
      <c r="O896" s="72">
        <v>0</v>
      </c>
      <c r="P896" s="72">
        <v>390</v>
      </c>
      <c r="Q896" s="72">
        <v>430643.03293744108</v>
      </c>
      <c r="R896" s="72">
        <v>0</v>
      </c>
      <c r="S896" s="72">
        <v>0</v>
      </c>
      <c r="T896" s="72">
        <v>0</v>
      </c>
      <c r="U896" s="72">
        <v>0</v>
      </c>
      <c r="V896" s="72">
        <v>3056.566376269278</v>
      </c>
      <c r="W896" s="72">
        <v>0</v>
      </c>
      <c r="X896" s="72">
        <v>0</v>
      </c>
      <c r="Y896" s="213"/>
    </row>
    <row r="897" spans="1:25">
      <c r="A897" s="93">
        <v>235</v>
      </c>
      <c r="B897" s="178" t="s">
        <v>883</v>
      </c>
      <c r="C897" s="72">
        <f t="shared" si="71"/>
        <v>7486651.5699335337</v>
      </c>
      <c r="D897" s="72">
        <v>1530600.0950919692</v>
      </c>
      <c r="E897" s="72">
        <v>177802.63786147136</v>
      </c>
      <c r="F897" s="72">
        <v>365509.40143936407</v>
      </c>
      <c r="G897" s="72">
        <v>284537.27839469205</v>
      </c>
      <c r="H897" s="72">
        <v>330225.95357461256</v>
      </c>
      <c r="I897" s="72">
        <v>606038.16883817152</v>
      </c>
      <c r="J897" s="82">
        <v>0</v>
      </c>
      <c r="K897" s="72">
        <v>0</v>
      </c>
      <c r="L897" s="72">
        <v>523</v>
      </c>
      <c r="M897" s="72">
        <v>2037717.0000000002</v>
      </c>
      <c r="N897" s="72">
        <v>455</v>
      </c>
      <c r="O897" s="72">
        <v>272112.90640221687</v>
      </c>
      <c r="P897" s="72">
        <v>1280</v>
      </c>
      <c r="Q897" s="72">
        <v>1868843.6742465422</v>
      </c>
      <c r="R897" s="72">
        <v>0</v>
      </c>
      <c r="S897" s="72">
        <v>0</v>
      </c>
      <c r="T897" s="72">
        <v>0</v>
      </c>
      <c r="U897" s="72">
        <v>0</v>
      </c>
      <c r="V897" s="72">
        <v>13264.454084493054</v>
      </c>
      <c r="W897" s="72">
        <v>0</v>
      </c>
      <c r="X897" s="72">
        <v>0</v>
      </c>
      <c r="Y897" s="213"/>
    </row>
    <row r="898" spans="1:25">
      <c r="A898" s="93">
        <v>236</v>
      </c>
      <c r="B898" s="178" t="s">
        <v>884</v>
      </c>
      <c r="C898" s="72">
        <f t="shared" si="71"/>
        <v>4170044.9260329567</v>
      </c>
      <c r="D898" s="72">
        <v>931908.87585349858</v>
      </c>
      <c r="E898" s="72">
        <v>108255.48548219203</v>
      </c>
      <c r="F898" s="72">
        <v>0</v>
      </c>
      <c r="G898" s="72">
        <v>173241.08112725458</v>
      </c>
      <c r="H898" s="72">
        <v>201058.72079857381</v>
      </c>
      <c r="I898" s="72">
        <v>368987.53009182162</v>
      </c>
      <c r="J898" s="82">
        <v>0</v>
      </c>
      <c r="K898" s="72">
        <v>0</v>
      </c>
      <c r="L898" s="72">
        <v>391</v>
      </c>
      <c r="M898" s="72">
        <v>1240668</v>
      </c>
      <c r="N898" s="72">
        <v>0</v>
      </c>
      <c r="O898" s="72">
        <v>0</v>
      </c>
      <c r="P898" s="72">
        <v>885</v>
      </c>
      <c r="Q898" s="72">
        <v>1137849.1437427814</v>
      </c>
      <c r="R898" s="72">
        <v>0</v>
      </c>
      <c r="S898" s="72">
        <v>0</v>
      </c>
      <c r="T898" s="72">
        <v>0</v>
      </c>
      <c r="U898" s="72">
        <v>0</v>
      </c>
      <c r="V898" s="72">
        <v>8076.0889368346179</v>
      </c>
      <c r="W898" s="72">
        <v>0</v>
      </c>
      <c r="X898" s="72">
        <v>0</v>
      </c>
      <c r="Y898" s="213"/>
    </row>
    <row r="899" spans="1:25">
      <c r="A899" s="93">
        <v>237</v>
      </c>
      <c r="B899" s="178" t="s">
        <v>404</v>
      </c>
      <c r="C899" s="72">
        <f t="shared" si="71"/>
        <v>1556679.1559132007</v>
      </c>
      <c r="D899" s="72">
        <v>1168752.9366253938</v>
      </c>
      <c r="E899" s="72">
        <v>135768.54973855827</v>
      </c>
      <c r="F899" s="72">
        <v>0</v>
      </c>
      <c r="G899" s="72">
        <v>0</v>
      </c>
      <c r="H899" s="72">
        <v>252157.66954924871</v>
      </c>
      <c r="I899" s="72">
        <v>0</v>
      </c>
      <c r="J899" s="82">
        <v>0</v>
      </c>
      <c r="K899" s="72">
        <v>0</v>
      </c>
      <c r="L899" s="72">
        <v>0</v>
      </c>
      <c r="M899" s="72">
        <v>0</v>
      </c>
      <c r="N899" s="72">
        <v>0</v>
      </c>
      <c r="O899" s="72">
        <v>0</v>
      </c>
      <c r="P899" s="72">
        <v>0</v>
      </c>
      <c r="Q899" s="72">
        <v>0</v>
      </c>
      <c r="R899" s="72">
        <v>0</v>
      </c>
      <c r="S899" s="72">
        <v>0</v>
      </c>
      <c r="T899" s="72">
        <v>0</v>
      </c>
      <c r="U899" s="72">
        <v>0</v>
      </c>
      <c r="V899" s="72">
        <v>0</v>
      </c>
      <c r="W899" s="72">
        <v>0</v>
      </c>
      <c r="X899" s="72">
        <v>0</v>
      </c>
      <c r="Y899" s="213"/>
    </row>
    <row r="900" spans="1:25">
      <c r="A900" s="93">
        <v>238</v>
      </c>
      <c r="B900" s="178" t="s">
        <v>402</v>
      </c>
      <c r="C900" s="72">
        <f t="shared" si="71"/>
        <v>703789.77120000008</v>
      </c>
      <c r="D900" s="73">
        <v>0</v>
      </c>
      <c r="E900" s="73">
        <v>0</v>
      </c>
      <c r="F900" s="73">
        <v>0</v>
      </c>
      <c r="G900" s="73">
        <v>0</v>
      </c>
      <c r="H900" s="73">
        <v>0</v>
      </c>
      <c r="I900" s="73">
        <v>683291.04</v>
      </c>
      <c r="J900" s="85">
        <v>0</v>
      </c>
      <c r="K900" s="73">
        <v>0</v>
      </c>
      <c r="L900" s="73">
        <v>0</v>
      </c>
      <c r="M900" s="73">
        <v>0</v>
      </c>
      <c r="N900" s="73">
        <v>0</v>
      </c>
      <c r="O900" s="73">
        <v>0</v>
      </c>
      <c r="P900" s="73">
        <v>0</v>
      </c>
      <c r="Q900" s="73">
        <v>0</v>
      </c>
      <c r="R900" s="73">
        <v>0</v>
      </c>
      <c r="S900" s="73">
        <v>0</v>
      </c>
      <c r="T900" s="73">
        <v>0</v>
      </c>
      <c r="U900" s="73">
        <v>0</v>
      </c>
      <c r="V900" s="73">
        <v>0</v>
      </c>
      <c r="W900" s="73">
        <v>20498.731200000002</v>
      </c>
      <c r="X900" s="73">
        <v>0</v>
      </c>
      <c r="Y900" s="213"/>
    </row>
    <row r="901" spans="1:25">
      <c r="A901" s="93">
        <v>239</v>
      </c>
      <c r="B901" s="178" t="s">
        <v>927</v>
      </c>
      <c r="C901" s="72">
        <f t="shared" si="71"/>
        <v>218586.9296</v>
      </c>
      <c r="D901" s="73">
        <v>0</v>
      </c>
      <c r="E901" s="73">
        <v>0</v>
      </c>
      <c r="F901" s="73">
        <v>0</v>
      </c>
      <c r="G901" s="73">
        <v>0</v>
      </c>
      <c r="H901" s="73">
        <v>0</v>
      </c>
      <c r="I901" s="73">
        <v>212220.32</v>
      </c>
      <c r="J901" s="85">
        <v>0</v>
      </c>
      <c r="K901" s="73">
        <v>0</v>
      </c>
      <c r="L901" s="73">
        <v>0</v>
      </c>
      <c r="M901" s="73">
        <v>0</v>
      </c>
      <c r="N901" s="73">
        <v>0</v>
      </c>
      <c r="O901" s="73">
        <v>0</v>
      </c>
      <c r="P901" s="73">
        <v>0</v>
      </c>
      <c r="Q901" s="73">
        <v>0</v>
      </c>
      <c r="R901" s="73">
        <v>0</v>
      </c>
      <c r="S901" s="73">
        <v>0</v>
      </c>
      <c r="T901" s="73">
        <v>0</v>
      </c>
      <c r="U901" s="73">
        <v>0</v>
      </c>
      <c r="V901" s="73">
        <v>0</v>
      </c>
      <c r="W901" s="73">
        <v>6366.6095999999998</v>
      </c>
      <c r="X901" s="73">
        <v>0</v>
      </c>
      <c r="Y901" s="213"/>
    </row>
    <row r="902" spans="1:25">
      <c r="A902" s="93">
        <v>240</v>
      </c>
      <c r="B902" s="178" t="s">
        <v>885</v>
      </c>
      <c r="C902" s="72">
        <f t="shared" si="71"/>
        <v>10207958.523291048</v>
      </c>
      <c r="D902" s="72">
        <v>2281243.3249368104</v>
      </c>
      <c r="E902" s="72">
        <v>265001.34298846131</v>
      </c>
      <c r="F902" s="72">
        <v>0</v>
      </c>
      <c r="G902" s="72">
        <v>424081.22743163409</v>
      </c>
      <c r="H902" s="72">
        <v>492176.73168099002</v>
      </c>
      <c r="I902" s="72">
        <v>903253.91443016648</v>
      </c>
      <c r="J902" s="82">
        <v>0</v>
      </c>
      <c r="K902" s="72">
        <v>0</v>
      </c>
      <c r="L902" s="72">
        <v>784</v>
      </c>
      <c r="M902" s="72">
        <v>3037062.5999999996</v>
      </c>
      <c r="N902" s="72">
        <v>0</v>
      </c>
      <c r="O902" s="72">
        <v>0</v>
      </c>
      <c r="P902" s="72">
        <v>1567</v>
      </c>
      <c r="Q902" s="72">
        <v>2785369.7192989783</v>
      </c>
      <c r="R902" s="72">
        <v>0</v>
      </c>
      <c r="S902" s="72">
        <v>0</v>
      </c>
      <c r="T902" s="72">
        <v>0</v>
      </c>
      <c r="U902" s="72">
        <v>0</v>
      </c>
      <c r="V902" s="72">
        <v>19769.662524006566</v>
      </c>
      <c r="W902" s="72">
        <v>0</v>
      </c>
      <c r="X902" s="72">
        <v>0</v>
      </c>
      <c r="Y902" s="213"/>
    </row>
    <row r="903" spans="1:25">
      <c r="A903" s="93">
        <v>241</v>
      </c>
      <c r="B903" s="178" t="s">
        <v>945</v>
      </c>
      <c r="C903" s="72">
        <f t="shared" si="71"/>
        <v>1593051.56</v>
      </c>
      <c r="D903" s="72">
        <v>0</v>
      </c>
      <c r="E903" s="72">
        <v>0</v>
      </c>
      <c r="F903" s="72">
        <v>0</v>
      </c>
      <c r="G903" s="72">
        <v>0</v>
      </c>
      <c r="H903" s="72">
        <v>0</v>
      </c>
      <c r="I903" s="72">
        <v>0</v>
      </c>
      <c r="J903" s="82">
        <v>0</v>
      </c>
      <c r="K903" s="72">
        <v>0</v>
      </c>
      <c r="L903" s="72">
        <v>725</v>
      </c>
      <c r="M903" s="72">
        <v>1546652</v>
      </c>
      <c r="N903" s="72">
        <v>0</v>
      </c>
      <c r="O903" s="72">
        <v>0</v>
      </c>
      <c r="P903" s="72">
        <v>0</v>
      </c>
      <c r="Q903" s="72">
        <v>0</v>
      </c>
      <c r="R903" s="72">
        <v>0</v>
      </c>
      <c r="S903" s="72">
        <v>0</v>
      </c>
      <c r="T903" s="72">
        <v>0</v>
      </c>
      <c r="U903" s="72">
        <v>0</v>
      </c>
      <c r="V903" s="72">
        <v>0</v>
      </c>
      <c r="W903" s="72">
        <v>46399.56</v>
      </c>
      <c r="X903" s="72">
        <v>0</v>
      </c>
      <c r="Y903" s="213"/>
    </row>
    <row r="904" spans="1:25">
      <c r="A904" s="93">
        <v>242</v>
      </c>
      <c r="B904" s="178" t="s">
        <v>886</v>
      </c>
      <c r="C904" s="72">
        <f t="shared" si="71"/>
        <v>5804343.3760399595</v>
      </c>
      <c r="D904" s="72">
        <v>0</v>
      </c>
      <c r="E904" s="72">
        <v>0</v>
      </c>
      <c r="F904" s="72">
        <v>0</v>
      </c>
      <c r="G904" s="72">
        <v>0</v>
      </c>
      <c r="H904" s="72">
        <v>680089.30535042635</v>
      </c>
      <c r="I904" s="72">
        <v>1248115.3367852154</v>
      </c>
      <c r="J904" s="82">
        <v>0</v>
      </c>
      <c r="K904" s="72">
        <v>0</v>
      </c>
      <c r="L904" s="72">
        <v>0</v>
      </c>
      <c r="M904" s="72">
        <v>0</v>
      </c>
      <c r="N904" s="72">
        <v>0</v>
      </c>
      <c r="O904" s="72">
        <v>0</v>
      </c>
      <c r="P904" s="72">
        <v>1842</v>
      </c>
      <c r="Q904" s="72">
        <v>3848821.0344124236</v>
      </c>
      <c r="R904" s="72">
        <v>0</v>
      </c>
      <c r="S904" s="72">
        <v>0</v>
      </c>
      <c r="T904" s="72">
        <v>0</v>
      </c>
      <c r="U904" s="72">
        <v>0</v>
      </c>
      <c r="V904" s="72">
        <v>27317.699491894306</v>
      </c>
      <c r="W904" s="72">
        <v>0</v>
      </c>
      <c r="X904" s="72">
        <v>0</v>
      </c>
      <c r="Y904" s="213"/>
    </row>
    <row r="905" spans="1:25">
      <c r="A905" s="93">
        <v>243</v>
      </c>
      <c r="B905" s="178" t="s">
        <v>862</v>
      </c>
      <c r="C905" s="72">
        <f t="shared" si="71"/>
        <v>1169584.5795954315</v>
      </c>
      <c r="D905" s="72">
        <v>241335.54625717716</v>
      </c>
      <c r="E905" s="72">
        <v>28034.819069893558</v>
      </c>
      <c r="F905" s="72">
        <v>57631.259361187003</v>
      </c>
      <c r="G905" s="72">
        <v>44864.076339801468</v>
      </c>
      <c r="H905" s="72">
        <v>52067.98375994985</v>
      </c>
      <c r="I905" s="72">
        <v>95556.346166613308</v>
      </c>
      <c r="J905" s="82">
        <v>0</v>
      </c>
      <c r="K905" s="72">
        <v>0</v>
      </c>
      <c r="L905" s="72">
        <v>207</v>
      </c>
      <c r="M905" s="72">
        <v>353335.39207055501</v>
      </c>
      <c r="N905" s="72">
        <v>0</v>
      </c>
      <c r="O905" s="72">
        <v>0</v>
      </c>
      <c r="P905" s="72">
        <v>322</v>
      </c>
      <c r="Q905" s="72">
        <v>294667.69957730785</v>
      </c>
      <c r="R905" s="72">
        <v>0</v>
      </c>
      <c r="S905" s="72">
        <v>0</v>
      </c>
      <c r="T905" s="72">
        <v>0</v>
      </c>
      <c r="U905" s="72">
        <v>0</v>
      </c>
      <c r="V905" s="72">
        <v>2091.4569929463032</v>
      </c>
      <c r="W905" s="72">
        <v>0</v>
      </c>
      <c r="X905" s="72">
        <v>0</v>
      </c>
      <c r="Y905" s="213"/>
    </row>
    <row r="906" spans="1:25">
      <c r="A906" s="93">
        <v>244</v>
      </c>
      <c r="B906" s="178" t="s">
        <v>863</v>
      </c>
      <c r="C906" s="72">
        <f t="shared" si="71"/>
        <v>750454.33236725116</v>
      </c>
      <c r="D906" s="72">
        <v>169724.61045707192</v>
      </c>
      <c r="E906" s="72">
        <v>19716.112357529135</v>
      </c>
      <c r="F906" s="72">
        <v>0</v>
      </c>
      <c r="G906" s="72">
        <v>0</v>
      </c>
      <c r="H906" s="72">
        <v>36617.971939887073</v>
      </c>
      <c r="I906" s="72">
        <v>67202.133632426878</v>
      </c>
      <c r="J906" s="82">
        <v>0</v>
      </c>
      <c r="K906" s="72">
        <v>0</v>
      </c>
      <c r="L906" s="72">
        <v>146</v>
      </c>
      <c r="M906" s="72">
        <v>248491.00229920336</v>
      </c>
      <c r="N906" s="72">
        <v>0</v>
      </c>
      <c r="O906" s="72">
        <v>0</v>
      </c>
      <c r="P906" s="72">
        <v>270</v>
      </c>
      <c r="Q906" s="72">
        <v>207231.63786135684</v>
      </c>
      <c r="R906" s="72">
        <v>0</v>
      </c>
      <c r="S906" s="72">
        <v>0</v>
      </c>
      <c r="T906" s="72">
        <v>0</v>
      </c>
      <c r="U906" s="72">
        <v>0</v>
      </c>
      <c r="V906" s="72">
        <v>1470.8638197758803</v>
      </c>
      <c r="W906" s="72">
        <v>0</v>
      </c>
      <c r="X906" s="72">
        <v>0</v>
      </c>
      <c r="Y906" s="213"/>
    </row>
    <row r="907" spans="1:25">
      <c r="A907" s="93">
        <v>245</v>
      </c>
      <c r="B907" s="178" t="s">
        <v>931</v>
      </c>
      <c r="C907" s="72">
        <f t="shared" si="71"/>
        <v>131193.36000000002</v>
      </c>
      <c r="D907" s="73">
        <v>0</v>
      </c>
      <c r="E907" s="73">
        <v>0</v>
      </c>
      <c r="F907" s="73">
        <v>0</v>
      </c>
      <c r="G907" s="73">
        <v>0</v>
      </c>
      <c r="H907" s="73">
        <v>0</v>
      </c>
      <c r="I907" s="73">
        <v>131193.36000000002</v>
      </c>
      <c r="J907" s="85">
        <v>0</v>
      </c>
      <c r="K907" s="73">
        <v>0</v>
      </c>
      <c r="L907" s="73">
        <v>0</v>
      </c>
      <c r="M907" s="73">
        <v>0</v>
      </c>
      <c r="N907" s="73">
        <v>0</v>
      </c>
      <c r="O907" s="73">
        <v>0</v>
      </c>
      <c r="P907" s="73">
        <v>0</v>
      </c>
      <c r="Q907" s="73">
        <v>0</v>
      </c>
      <c r="R907" s="73">
        <v>0</v>
      </c>
      <c r="S907" s="73">
        <v>0</v>
      </c>
      <c r="T907" s="73">
        <v>0</v>
      </c>
      <c r="U907" s="73">
        <v>0</v>
      </c>
      <c r="V907" s="73">
        <v>0</v>
      </c>
      <c r="W907" s="73">
        <v>0</v>
      </c>
      <c r="X907" s="73">
        <v>0</v>
      </c>
      <c r="Y907" s="213"/>
    </row>
    <row r="908" spans="1:25">
      <c r="A908" s="93">
        <v>246</v>
      </c>
      <c r="B908" s="178" t="s">
        <v>932</v>
      </c>
      <c r="C908" s="72">
        <f t="shared" si="71"/>
        <v>133968.95999999999</v>
      </c>
      <c r="D908" s="73">
        <v>0</v>
      </c>
      <c r="E908" s="73">
        <v>0</v>
      </c>
      <c r="F908" s="73">
        <v>0</v>
      </c>
      <c r="G908" s="73">
        <v>0</v>
      </c>
      <c r="H908" s="73">
        <v>0</v>
      </c>
      <c r="I908" s="73">
        <v>133968.95999999999</v>
      </c>
      <c r="J908" s="85">
        <v>0</v>
      </c>
      <c r="K908" s="73">
        <v>0</v>
      </c>
      <c r="L908" s="73">
        <v>0</v>
      </c>
      <c r="M908" s="73">
        <v>0</v>
      </c>
      <c r="N908" s="73">
        <v>0</v>
      </c>
      <c r="O908" s="73">
        <v>0</v>
      </c>
      <c r="P908" s="73">
        <v>0</v>
      </c>
      <c r="Q908" s="73">
        <v>0</v>
      </c>
      <c r="R908" s="73">
        <v>0</v>
      </c>
      <c r="S908" s="73">
        <v>0</v>
      </c>
      <c r="T908" s="73">
        <v>0</v>
      </c>
      <c r="U908" s="73">
        <v>0</v>
      </c>
      <c r="V908" s="73">
        <v>0</v>
      </c>
      <c r="W908" s="73">
        <v>0</v>
      </c>
      <c r="X908" s="73">
        <v>0</v>
      </c>
      <c r="Y908" s="213"/>
    </row>
    <row r="909" spans="1:25">
      <c r="A909" s="93">
        <v>247</v>
      </c>
      <c r="B909" s="178" t="s">
        <v>933</v>
      </c>
      <c r="C909" s="72">
        <f t="shared" si="71"/>
        <v>146477.66400000002</v>
      </c>
      <c r="D909" s="73">
        <v>0</v>
      </c>
      <c r="E909" s="73">
        <v>0</v>
      </c>
      <c r="F909" s="73">
        <v>0</v>
      </c>
      <c r="G909" s="73">
        <v>0</v>
      </c>
      <c r="H909" s="73">
        <v>0</v>
      </c>
      <c r="I909" s="73">
        <v>146477.66400000002</v>
      </c>
      <c r="J909" s="85">
        <v>0</v>
      </c>
      <c r="K909" s="73">
        <v>0</v>
      </c>
      <c r="L909" s="73">
        <v>0</v>
      </c>
      <c r="M909" s="73">
        <v>0</v>
      </c>
      <c r="N909" s="73">
        <v>0</v>
      </c>
      <c r="O909" s="73">
        <v>0</v>
      </c>
      <c r="P909" s="73">
        <v>0</v>
      </c>
      <c r="Q909" s="73">
        <v>0</v>
      </c>
      <c r="R909" s="73">
        <v>0</v>
      </c>
      <c r="S909" s="73">
        <v>0</v>
      </c>
      <c r="T909" s="73">
        <v>0</v>
      </c>
      <c r="U909" s="73">
        <v>0</v>
      </c>
      <c r="V909" s="73">
        <v>0</v>
      </c>
      <c r="W909" s="73">
        <v>0</v>
      </c>
      <c r="X909" s="73">
        <v>0</v>
      </c>
      <c r="Y909" s="213"/>
    </row>
    <row r="910" spans="1:25">
      <c r="A910" s="93">
        <v>248</v>
      </c>
      <c r="B910" s="178" t="s">
        <v>934</v>
      </c>
      <c r="C910" s="72">
        <f t="shared" ref="C910:C941" si="72">D910+E910+F910+G910+H910+I910+K910+M910+O910+Q910+S910+U910+V910+W910+X910</f>
        <v>140556.38399999999</v>
      </c>
      <c r="D910" s="73">
        <v>0</v>
      </c>
      <c r="E910" s="73">
        <v>0</v>
      </c>
      <c r="F910" s="73">
        <v>0</v>
      </c>
      <c r="G910" s="73">
        <v>0</v>
      </c>
      <c r="H910" s="73">
        <v>0</v>
      </c>
      <c r="I910" s="73">
        <v>140556.38399999999</v>
      </c>
      <c r="J910" s="85">
        <v>0</v>
      </c>
      <c r="K910" s="73">
        <v>0</v>
      </c>
      <c r="L910" s="73">
        <v>0</v>
      </c>
      <c r="M910" s="73">
        <v>0</v>
      </c>
      <c r="N910" s="73">
        <v>0</v>
      </c>
      <c r="O910" s="73">
        <v>0</v>
      </c>
      <c r="P910" s="73">
        <v>0</v>
      </c>
      <c r="Q910" s="73">
        <v>0</v>
      </c>
      <c r="R910" s="73">
        <v>0</v>
      </c>
      <c r="S910" s="73">
        <v>0</v>
      </c>
      <c r="T910" s="73">
        <v>0</v>
      </c>
      <c r="U910" s="73">
        <v>0</v>
      </c>
      <c r="V910" s="73">
        <v>0</v>
      </c>
      <c r="W910" s="73">
        <v>0</v>
      </c>
      <c r="X910" s="73">
        <v>0</v>
      </c>
      <c r="Y910" s="213"/>
    </row>
    <row r="911" spans="1:25">
      <c r="A911" s="93">
        <v>249</v>
      </c>
      <c r="B911" s="178" t="s">
        <v>935</v>
      </c>
      <c r="C911" s="72">
        <f t="shared" si="72"/>
        <v>140519.37599999999</v>
      </c>
      <c r="D911" s="73">
        <v>0</v>
      </c>
      <c r="E911" s="73">
        <v>0</v>
      </c>
      <c r="F911" s="73">
        <v>0</v>
      </c>
      <c r="G911" s="73">
        <v>0</v>
      </c>
      <c r="H911" s="73">
        <v>0</v>
      </c>
      <c r="I911" s="73">
        <v>140519.37599999999</v>
      </c>
      <c r="J911" s="85">
        <v>0</v>
      </c>
      <c r="K911" s="73">
        <v>0</v>
      </c>
      <c r="L911" s="73">
        <v>0</v>
      </c>
      <c r="M911" s="73">
        <v>0</v>
      </c>
      <c r="N911" s="73">
        <v>0</v>
      </c>
      <c r="O911" s="73">
        <v>0</v>
      </c>
      <c r="P911" s="73">
        <v>0</v>
      </c>
      <c r="Q911" s="73">
        <v>0</v>
      </c>
      <c r="R911" s="73">
        <v>0</v>
      </c>
      <c r="S911" s="73">
        <v>0</v>
      </c>
      <c r="T911" s="73">
        <v>0</v>
      </c>
      <c r="U911" s="73">
        <v>0</v>
      </c>
      <c r="V911" s="73">
        <v>0</v>
      </c>
      <c r="W911" s="73">
        <v>0</v>
      </c>
      <c r="X911" s="73">
        <v>0</v>
      </c>
      <c r="Y911" s="213"/>
    </row>
    <row r="912" spans="1:25">
      <c r="A912" s="93">
        <v>250</v>
      </c>
      <c r="B912" s="178" t="s">
        <v>936</v>
      </c>
      <c r="C912" s="72">
        <f t="shared" si="72"/>
        <v>140260.32</v>
      </c>
      <c r="D912" s="73">
        <v>0</v>
      </c>
      <c r="E912" s="73">
        <v>0</v>
      </c>
      <c r="F912" s="73">
        <v>0</v>
      </c>
      <c r="G912" s="73">
        <v>0</v>
      </c>
      <c r="H912" s="73">
        <v>0</v>
      </c>
      <c r="I912" s="73">
        <v>140260.32</v>
      </c>
      <c r="J912" s="85">
        <v>0</v>
      </c>
      <c r="K912" s="73">
        <v>0</v>
      </c>
      <c r="L912" s="73">
        <v>0</v>
      </c>
      <c r="M912" s="73">
        <v>0</v>
      </c>
      <c r="N912" s="73">
        <v>0</v>
      </c>
      <c r="O912" s="73">
        <v>0</v>
      </c>
      <c r="P912" s="73">
        <v>0</v>
      </c>
      <c r="Q912" s="73">
        <v>0</v>
      </c>
      <c r="R912" s="73">
        <v>0</v>
      </c>
      <c r="S912" s="73">
        <v>0</v>
      </c>
      <c r="T912" s="73">
        <v>0</v>
      </c>
      <c r="U912" s="73">
        <v>0</v>
      </c>
      <c r="V912" s="73">
        <v>0</v>
      </c>
      <c r="W912" s="73">
        <v>0</v>
      </c>
      <c r="X912" s="73">
        <v>0</v>
      </c>
      <c r="Y912" s="213"/>
    </row>
    <row r="913" spans="1:25">
      <c r="A913" s="93">
        <v>251</v>
      </c>
      <c r="B913" s="178" t="s">
        <v>937</v>
      </c>
      <c r="C913" s="72">
        <f t="shared" si="72"/>
        <v>273727.08143999998</v>
      </c>
      <c r="D913" s="73">
        <v>0</v>
      </c>
      <c r="E913" s="73">
        <v>0</v>
      </c>
      <c r="F913" s="73">
        <v>0</v>
      </c>
      <c r="G913" s="73">
        <v>0</v>
      </c>
      <c r="H913" s="73">
        <v>0</v>
      </c>
      <c r="I913" s="73">
        <v>265754.44799999997</v>
      </c>
      <c r="J913" s="85">
        <v>0</v>
      </c>
      <c r="K913" s="73">
        <v>0</v>
      </c>
      <c r="L913" s="73">
        <v>0</v>
      </c>
      <c r="M913" s="73">
        <v>0</v>
      </c>
      <c r="N913" s="73">
        <v>0</v>
      </c>
      <c r="O913" s="73">
        <v>0</v>
      </c>
      <c r="P913" s="73">
        <v>0</v>
      </c>
      <c r="Q913" s="73">
        <v>0</v>
      </c>
      <c r="R913" s="73">
        <v>0</v>
      </c>
      <c r="S913" s="73">
        <v>0</v>
      </c>
      <c r="T913" s="73">
        <v>0</v>
      </c>
      <c r="U913" s="73">
        <v>0</v>
      </c>
      <c r="V913" s="73">
        <v>0</v>
      </c>
      <c r="W913" s="73">
        <v>7972.6334399999987</v>
      </c>
      <c r="X913" s="73">
        <v>0</v>
      </c>
      <c r="Y913" s="213"/>
    </row>
    <row r="914" spans="1:25">
      <c r="A914" s="93">
        <v>252</v>
      </c>
      <c r="B914" s="178" t="s">
        <v>938</v>
      </c>
      <c r="C914" s="72">
        <f t="shared" si="72"/>
        <v>169348.60799999998</v>
      </c>
      <c r="D914" s="73">
        <v>0</v>
      </c>
      <c r="E914" s="73">
        <v>0</v>
      </c>
      <c r="F914" s="73">
        <v>0</v>
      </c>
      <c r="G914" s="73">
        <v>0</v>
      </c>
      <c r="H914" s="73">
        <v>0</v>
      </c>
      <c r="I914" s="73">
        <v>169348.60799999998</v>
      </c>
      <c r="J914" s="85">
        <v>0</v>
      </c>
      <c r="K914" s="73">
        <v>0</v>
      </c>
      <c r="L914" s="73">
        <v>0</v>
      </c>
      <c r="M914" s="73">
        <v>0</v>
      </c>
      <c r="N914" s="73">
        <v>0</v>
      </c>
      <c r="O914" s="73">
        <v>0</v>
      </c>
      <c r="P914" s="73">
        <v>0</v>
      </c>
      <c r="Q914" s="73">
        <v>0</v>
      </c>
      <c r="R914" s="73">
        <v>0</v>
      </c>
      <c r="S914" s="73">
        <v>0</v>
      </c>
      <c r="T914" s="73">
        <v>0</v>
      </c>
      <c r="U914" s="73">
        <v>0</v>
      </c>
      <c r="V914" s="73">
        <v>0</v>
      </c>
      <c r="W914" s="73">
        <v>0</v>
      </c>
      <c r="X914" s="73">
        <v>0</v>
      </c>
      <c r="Y914" s="213"/>
    </row>
    <row r="915" spans="1:25">
      <c r="A915" s="93">
        <v>253</v>
      </c>
      <c r="B915" s="178" t="s">
        <v>939</v>
      </c>
      <c r="C915" s="72">
        <f t="shared" si="72"/>
        <v>166536</v>
      </c>
      <c r="D915" s="73">
        <v>0</v>
      </c>
      <c r="E915" s="73">
        <v>0</v>
      </c>
      <c r="F915" s="73">
        <v>0</v>
      </c>
      <c r="G915" s="73">
        <v>0</v>
      </c>
      <c r="H915" s="73">
        <v>0</v>
      </c>
      <c r="I915" s="73">
        <v>166536</v>
      </c>
      <c r="J915" s="85">
        <v>0</v>
      </c>
      <c r="K915" s="73">
        <v>0</v>
      </c>
      <c r="L915" s="73">
        <v>0</v>
      </c>
      <c r="M915" s="73">
        <v>0</v>
      </c>
      <c r="N915" s="73">
        <v>0</v>
      </c>
      <c r="O915" s="73">
        <v>0</v>
      </c>
      <c r="P915" s="73">
        <v>0</v>
      </c>
      <c r="Q915" s="73">
        <v>0</v>
      </c>
      <c r="R915" s="73">
        <v>0</v>
      </c>
      <c r="S915" s="73">
        <v>0</v>
      </c>
      <c r="T915" s="73">
        <v>0</v>
      </c>
      <c r="U915" s="73">
        <v>0</v>
      </c>
      <c r="V915" s="73">
        <v>0</v>
      </c>
      <c r="W915" s="73">
        <v>0</v>
      </c>
      <c r="X915" s="73">
        <v>0</v>
      </c>
      <c r="Y915" s="213"/>
    </row>
    <row r="916" spans="1:25">
      <c r="A916" s="93">
        <v>254</v>
      </c>
      <c r="B916" s="178" t="s">
        <v>940</v>
      </c>
      <c r="C916" s="72">
        <f t="shared" si="72"/>
        <v>166647.02399999998</v>
      </c>
      <c r="D916" s="73">
        <v>0</v>
      </c>
      <c r="E916" s="73">
        <v>0</v>
      </c>
      <c r="F916" s="73">
        <v>0</v>
      </c>
      <c r="G916" s="73">
        <v>0</v>
      </c>
      <c r="H916" s="73">
        <v>0</v>
      </c>
      <c r="I916" s="73">
        <v>166647.02399999998</v>
      </c>
      <c r="J916" s="85">
        <v>0</v>
      </c>
      <c r="K916" s="73">
        <v>0</v>
      </c>
      <c r="L916" s="73">
        <v>0</v>
      </c>
      <c r="M916" s="73">
        <v>0</v>
      </c>
      <c r="N916" s="73">
        <v>0</v>
      </c>
      <c r="O916" s="73">
        <v>0</v>
      </c>
      <c r="P916" s="73">
        <v>0</v>
      </c>
      <c r="Q916" s="73">
        <v>0</v>
      </c>
      <c r="R916" s="73">
        <v>0</v>
      </c>
      <c r="S916" s="73">
        <v>0</v>
      </c>
      <c r="T916" s="73">
        <v>0</v>
      </c>
      <c r="U916" s="73">
        <v>0</v>
      </c>
      <c r="V916" s="73">
        <v>0</v>
      </c>
      <c r="W916" s="73">
        <v>0</v>
      </c>
      <c r="X916" s="73">
        <v>0</v>
      </c>
      <c r="Y916" s="213"/>
    </row>
    <row r="917" spans="1:25">
      <c r="A917" s="93">
        <v>255</v>
      </c>
      <c r="B917" s="178" t="s">
        <v>941</v>
      </c>
      <c r="C917" s="72">
        <f t="shared" si="72"/>
        <v>169385.61600000001</v>
      </c>
      <c r="D917" s="73">
        <v>0</v>
      </c>
      <c r="E917" s="73">
        <v>0</v>
      </c>
      <c r="F917" s="73">
        <v>0</v>
      </c>
      <c r="G917" s="73">
        <v>0</v>
      </c>
      <c r="H917" s="73">
        <v>0</v>
      </c>
      <c r="I917" s="73">
        <v>169385.61600000001</v>
      </c>
      <c r="J917" s="85">
        <v>0</v>
      </c>
      <c r="K917" s="73">
        <v>0</v>
      </c>
      <c r="L917" s="73">
        <v>0</v>
      </c>
      <c r="M917" s="73">
        <v>0</v>
      </c>
      <c r="N917" s="73">
        <v>0</v>
      </c>
      <c r="O917" s="73">
        <v>0</v>
      </c>
      <c r="P917" s="73">
        <v>0</v>
      </c>
      <c r="Q917" s="73">
        <v>0</v>
      </c>
      <c r="R917" s="73">
        <v>0</v>
      </c>
      <c r="S917" s="73">
        <v>0</v>
      </c>
      <c r="T917" s="73">
        <v>0</v>
      </c>
      <c r="U917" s="73">
        <v>0</v>
      </c>
      <c r="V917" s="73">
        <v>0</v>
      </c>
      <c r="W917" s="73">
        <v>0</v>
      </c>
      <c r="X917" s="73">
        <v>0</v>
      </c>
      <c r="Y917" s="213"/>
    </row>
    <row r="918" spans="1:25">
      <c r="A918" s="93">
        <v>256</v>
      </c>
      <c r="B918" s="178" t="s">
        <v>914</v>
      </c>
      <c r="C918" s="72">
        <f t="shared" si="72"/>
        <v>3388746.4469254212</v>
      </c>
      <c r="D918" s="72">
        <v>699243.9787285045</v>
      </c>
      <c r="E918" s="72">
        <v>81227.895075498571</v>
      </c>
      <c r="F918" s="72">
        <v>166980.4209111708</v>
      </c>
      <c r="G918" s="72">
        <v>129988.87121415578</v>
      </c>
      <c r="H918" s="72">
        <v>150861.42382805215</v>
      </c>
      <c r="I918" s="72">
        <v>276864.31080110255</v>
      </c>
      <c r="J918" s="82">
        <v>0</v>
      </c>
      <c r="K918" s="72">
        <v>0</v>
      </c>
      <c r="L918" s="72">
        <v>601</v>
      </c>
      <c r="M918" s="72">
        <v>1023751.5741411976</v>
      </c>
      <c r="N918" s="72">
        <v>0</v>
      </c>
      <c r="O918" s="72">
        <v>0</v>
      </c>
      <c r="P918" s="72">
        <v>549</v>
      </c>
      <c r="Q918" s="72">
        <v>853768.19888622104</v>
      </c>
      <c r="R918" s="72">
        <v>0</v>
      </c>
      <c r="S918" s="72">
        <v>0</v>
      </c>
      <c r="T918" s="72">
        <v>0</v>
      </c>
      <c r="U918" s="72">
        <v>0</v>
      </c>
      <c r="V918" s="72">
        <v>6059.7733395182959</v>
      </c>
      <c r="W918" s="72">
        <v>0</v>
      </c>
      <c r="X918" s="72">
        <v>0</v>
      </c>
      <c r="Y918" s="213"/>
    </row>
    <row r="919" spans="1:25">
      <c r="A919" s="93">
        <v>257</v>
      </c>
      <c r="B919" s="178" t="s">
        <v>911</v>
      </c>
      <c r="C919" s="72">
        <f t="shared" si="72"/>
        <v>1225047.4090770781</v>
      </c>
      <c r="D919" s="72">
        <v>252779.91076354909</v>
      </c>
      <c r="E919" s="72">
        <v>29364.257245420951</v>
      </c>
      <c r="F919" s="72">
        <v>60364.189297616009</v>
      </c>
      <c r="G919" s="72">
        <v>46991.574136281233</v>
      </c>
      <c r="H919" s="72">
        <v>54537.097798483235</v>
      </c>
      <c r="I919" s="72">
        <v>100087.72031927298</v>
      </c>
      <c r="J919" s="82">
        <v>0</v>
      </c>
      <c r="K919" s="72">
        <v>0</v>
      </c>
      <c r="L919" s="72">
        <v>411</v>
      </c>
      <c r="M919" s="72">
        <v>370090.89735177095</v>
      </c>
      <c r="N919" s="72">
        <v>0</v>
      </c>
      <c r="O919" s="72">
        <v>0</v>
      </c>
      <c r="P919" s="72">
        <v>454</v>
      </c>
      <c r="Q919" s="72">
        <v>308641.12626275426</v>
      </c>
      <c r="R919" s="72">
        <v>0</v>
      </c>
      <c r="S919" s="72">
        <v>0</v>
      </c>
      <c r="T919" s="72">
        <v>0</v>
      </c>
      <c r="U919" s="72">
        <v>0</v>
      </c>
      <c r="V919" s="72">
        <v>2190.6359019296133</v>
      </c>
      <c r="W919" s="72">
        <v>0</v>
      </c>
      <c r="X919" s="72">
        <v>0</v>
      </c>
      <c r="Y919" s="213"/>
    </row>
    <row r="920" spans="1:25">
      <c r="A920" s="93">
        <v>258</v>
      </c>
      <c r="B920" s="178" t="s">
        <v>916</v>
      </c>
      <c r="C920" s="72">
        <f t="shared" si="72"/>
        <v>1232507.3218143757</v>
      </c>
      <c r="D920" s="72">
        <v>254319.21125271026</v>
      </c>
      <c r="E920" s="72">
        <v>29543.070567275514</v>
      </c>
      <c r="F920" s="72">
        <v>60731.776365088917</v>
      </c>
      <c r="G920" s="72">
        <v>47277.728810661552</v>
      </c>
      <c r="H920" s="72">
        <v>54869.200856297677</v>
      </c>
      <c r="I920" s="72">
        <v>100697.20339243775</v>
      </c>
      <c r="J920" s="82">
        <v>0</v>
      </c>
      <c r="K920" s="72">
        <v>0</v>
      </c>
      <c r="L920" s="72">
        <v>219</v>
      </c>
      <c r="M920" s="72">
        <v>372344.5618048</v>
      </c>
      <c r="N920" s="72">
        <v>0</v>
      </c>
      <c r="O920" s="72">
        <v>0</v>
      </c>
      <c r="P920" s="72">
        <v>331</v>
      </c>
      <c r="Q920" s="72">
        <v>310520.59300991951</v>
      </c>
      <c r="R920" s="72">
        <v>0</v>
      </c>
      <c r="S920" s="72">
        <v>0</v>
      </c>
      <c r="T920" s="72">
        <v>0</v>
      </c>
      <c r="U920" s="72">
        <v>0</v>
      </c>
      <c r="V920" s="72">
        <v>2203.9757551846783</v>
      </c>
      <c r="W920" s="72">
        <v>0</v>
      </c>
      <c r="X920" s="72">
        <v>0</v>
      </c>
      <c r="Y920" s="213"/>
    </row>
    <row r="921" spans="1:25">
      <c r="A921" s="93">
        <v>259</v>
      </c>
      <c r="B921" s="178" t="s">
        <v>834</v>
      </c>
      <c r="C921" s="72">
        <f t="shared" si="72"/>
        <v>6337579.0771842292</v>
      </c>
      <c r="D921" s="72">
        <v>0</v>
      </c>
      <c r="E921" s="72">
        <v>198249.55249092777</v>
      </c>
      <c r="F921" s="72">
        <v>407542.18350257032</v>
      </c>
      <c r="G921" s="72">
        <v>317258.44333470258</v>
      </c>
      <c r="H921" s="72">
        <v>368201.2162725238</v>
      </c>
      <c r="I921" s="72">
        <v>675731.23329135857</v>
      </c>
      <c r="J921" s="82">
        <v>0</v>
      </c>
      <c r="K921" s="72">
        <v>0</v>
      </c>
      <c r="L921" s="72">
        <v>587</v>
      </c>
      <c r="M921" s="72">
        <v>2272050</v>
      </c>
      <c r="N921" s="72">
        <v>0</v>
      </c>
      <c r="O921" s="72">
        <v>0</v>
      </c>
      <c r="P921" s="72">
        <v>1355</v>
      </c>
      <c r="Q921" s="72">
        <v>2083756.6109876179</v>
      </c>
      <c r="R921" s="72">
        <v>0</v>
      </c>
      <c r="S921" s="72">
        <v>0</v>
      </c>
      <c r="T921" s="72">
        <v>0</v>
      </c>
      <c r="U921" s="72">
        <v>0</v>
      </c>
      <c r="V921" s="72">
        <v>14789.837304528764</v>
      </c>
      <c r="W921" s="72">
        <v>0</v>
      </c>
      <c r="X921" s="72">
        <v>0</v>
      </c>
      <c r="Y921" s="213"/>
    </row>
    <row r="922" spans="1:25">
      <c r="A922" s="93">
        <v>260</v>
      </c>
      <c r="B922" s="178" t="s">
        <v>864</v>
      </c>
      <c r="C922" s="72">
        <f t="shared" si="72"/>
        <v>10162814.935912762</v>
      </c>
      <c r="D922" s="72">
        <v>2156091.5025571878</v>
      </c>
      <c r="E922" s="72">
        <v>250463.04247246002</v>
      </c>
      <c r="F922" s="72">
        <v>514877.60720465903</v>
      </c>
      <c r="G922" s="72">
        <v>400815.6082537559</v>
      </c>
      <c r="H922" s="72">
        <v>465175.30915433832</v>
      </c>
      <c r="I922" s="72">
        <v>853700.29065546696</v>
      </c>
      <c r="J922" s="82">
        <v>0</v>
      </c>
      <c r="K922" s="72">
        <v>0</v>
      </c>
      <c r="L922" s="72">
        <v>741</v>
      </c>
      <c r="M922" s="72">
        <v>2870445.6</v>
      </c>
      <c r="N922" s="72">
        <v>0</v>
      </c>
      <c r="O922" s="72">
        <v>0</v>
      </c>
      <c r="P922" s="72">
        <v>1523</v>
      </c>
      <c r="Q922" s="72">
        <v>2632560.9011598863</v>
      </c>
      <c r="R922" s="72">
        <v>0</v>
      </c>
      <c r="S922" s="72">
        <v>0</v>
      </c>
      <c r="T922" s="72">
        <v>0</v>
      </c>
      <c r="U922" s="72">
        <v>0</v>
      </c>
      <c r="V922" s="72">
        <v>18685.074455007791</v>
      </c>
      <c r="W922" s="72">
        <v>0</v>
      </c>
      <c r="X922" s="72">
        <v>0</v>
      </c>
      <c r="Y922" s="213"/>
    </row>
    <row r="923" spans="1:25">
      <c r="A923" s="93">
        <v>261</v>
      </c>
      <c r="B923" s="178" t="s">
        <v>887</v>
      </c>
      <c r="C923" s="72">
        <f t="shared" si="72"/>
        <v>6749900.358193934</v>
      </c>
      <c r="D923" s="72">
        <v>0</v>
      </c>
      <c r="E923" s="72">
        <v>0</v>
      </c>
      <c r="F923" s="72">
        <v>0</v>
      </c>
      <c r="G923" s="72">
        <v>0</v>
      </c>
      <c r="H923" s="72">
        <v>459009.74368969654</v>
      </c>
      <c r="I923" s="72">
        <v>842385.10490584315</v>
      </c>
      <c r="J923" s="82">
        <v>0</v>
      </c>
      <c r="K923" s="72">
        <v>0</v>
      </c>
      <c r="L923" s="72">
        <v>731</v>
      </c>
      <c r="M923" s="72">
        <v>2832399.9000000004</v>
      </c>
      <c r="N923" s="72">
        <v>0</v>
      </c>
      <c r="O923" s="72">
        <v>0</v>
      </c>
      <c r="P923" s="72">
        <v>1513</v>
      </c>
      <c r="Q923" s="72">
        <v>2597668.1924190349</v>
      </c>
      <c r="R923" s="72">
        <v>0</v>
      </c>
      <c r="S923" s="72">
        <v>0</v>
      </c>
      <c r="T923" s="72">
        <v>0</v>
      </c>
      <c r="U923" s="72">
        <v>0</v>
      </c>
      <c r="V923" s="72">
        <v>18437.417179359411</v>
      </c>
      <c r="W923" s="72">
        <v>0</v>
      </c>
      <c r="X923" s="72">
        <v>0</v>
      </c>
      <c r="Y923" s="213"/>
    </row>
    <row r="924" spans="1:25">
      <c r="A924" s="93">
        <v>262</v>
      </c>
      <c r="B924" s="178" t="s">
        <v>942</v>
      </c>
      <c r="C924" s="72">
        <f t="shared" si="72"/>
        <v>1362811.7871999999</v>
      </c>
      <c r="D924" s="73">
        <v>0</v>
      </c>
      <c r="E924" s="73">
        <v>0</v>
      </c>
      <c r="F924" s="73">
        <v>0</v>
      </c>
      <c r="G924" s="73">
        <v>0</v>
      </c>
      <c r="H924" s="73">
        <v>0</v>
      </c>
      <c r="I924" s="73">
        <v>1323118.24</v>
      </c>
      <c r="J924" s="85">
        <v>0</v>
      </c>
      <c r="K924" s="73">
        <v>0</v>
      </c>
      <c r="L924" s="73">
        <v>0</v>
      </c>
      <c r="M924" s="73">
        <v>0</v>
      </c>
      <c r="N924" s="73">
        <v>0</v>
      </c>
      <c r="O924" s="73">
        <v>0</v>
      </c>
      <c r="P924" s="73">
        <v>0</v>
      </c>
      <c r="Q924" s="73">
        <v>0</v>
      </c>
      <c r="R924" s="73">
        <v>0</v>
      </c>
      <c r="S924" s="73">
        <v>0</v>
      </c>
      <c r="T924" s="73">
        <v>0</v>
      </c>
      <c r="U924" s="73">
        <v>0</v>
      </c>
      <c r="V924" s="73">
        <v>0</v>
      </c>
      <c r="W924" s="73">
        <v>39693.547200000001</v>
      </c>
      <c r="X924" s="73">
        <v>0</v>
      </c>
      <c r="Y924" s="213"/>
    </row>
    <row r="925" spans="1:25">
      <c r="A925" s="93">
        <v>263</v>
      </c>
      <c r="B925" s="178" t="s">
        <v>835</v>
      </c>
      <c r="C925" s="72">
        <f t="shared" si="72"/>
        <v>13448013.682361819</v>
      </c>
      <c r="D925" s="72">
        <v>2784795.3632171773</v>
      </c>
      <c r="E925" s="72">
        <v>323496.62271166692</v>
      </c>
      <c r="F925" s="72">
        <v>665012.95119772374</v>
      </c>
      <c r="G925" s="72">
        <v>517691.13047674397</v>
      </c>
      <c r="H925" s="72">
        <v>600817.7493764594</v>
      </c>
      <c r="I925" s="72">
        <v>1102634.3771471933</v>
      </c>
      <c r="J925" s="82">
        <v>0</v>
      </c>
      <c r="K925" s="72">
        <v>0</v>
      </c>
      <c r="L925" s="72">
        <v>957</v>
      </c>
      <c r="M925" s="72">
        <v>3707451</v>
      </c>
      <c r="N925" s="72">
        <v>0</v>
      </c>
      <c r="O925" s="72">
        <v>0</v>
      </c>
      <c r="P925" s="72">
        <v>1731</v>
      </c>
      <c r="Q925" s="72">
        <v>3400200.4934586193</v>
      </c>
      <c r="R925" s="72">
        <v>0</v>
      </c>
      <c r="S925" s="72">
        <v>0</v>
      </c>
      <c r="T925" s="72">
        <v>0</v>
      </c>
      <c r="U925" s="72">
        <v>0</v>
      </c>
      <c r="V925" s="72">
        <v>24133.534519272231</v>
      </c>
      <c r="W925" s="72">
        <v>321780.46025696304</v>
      </c>
      <c r="X925" s="72">
        <v>0</v>
      </c>
      <c r="Y925" s="213"/>
    </row>
    <row r="926" spans="1:25">
      <c r="A926" s="93">
        <v>264</v>
      </c>
      <c r="B926" s="178" t="s">
        <v>836</v>
      </c>
      <c r="C926" s="72">
        <f t="shared" si="72"/>
        <v>9241360.3038106654</v>
      </c>
      <c r="D926" s="72">
        <v>1960600.3404337231</v>
      </c>
      <c r="E926" s="72">
        <v>227753.75059693062</v>
      </c>
      <c r="F926" s="72">
        <v>468194.04963559995</v>
      </c>
      <c r="G926" s="72">
        <v>364473.96460745536</v>
      </c>
      <c r="H926" s="72">
        <v>422998.22081190534</v>
      </c>
      <c r="I926" s="72">
        <v>776295.94036354311</v>
      </c>
      <c r="J926" s="82">
        <v>0</v>
      </c>
      <c r="K926" s="72">
        <v>0</v>
      </c>
      <c r="L926" s="72">
        <v>674</v>
      </c>
      <c r="M926" s="72">
        <v>2610184.5</v>
      </c>
      <c r="N926" s="72">
        <v>0</v>
      </c>
      <c r="O926" s="72">
        <v>0</v>
      </c>
      <c r="P926" s="72">
        <v>1452</v>
      </c>
      <c r="Q926" s="72">
        <v>2393868.6242698929</v>
      </c>
      <c r="R926" s="72">
        <v>0</v>
      </c>
      <c r="S926" s="72">
        <v>0</v>
      </c>
      <c r="T926" s="72">
        <v>0</v>
      </c>
      <c r="U926" s="72">
        <v>0</v>
      </c>
      <c r="V926" s="72">
        <v>16990.913091614515</v>
      </c>
      <c r="W926" s="72">
        <v>0</v>
      </c>
      <c r="X926" s="72">
        <v>0</v>
      </c>
      <c r="Y926" s="213"/>
    </row>
    <row r="927" spans="1:25">
      <c r="A927" s="93">
        <v>265</v>
      </c>
      <c r="B927" s="178" t="s">
        <v>837</v>
      </c>
      <c r="C927" s="72">
        <f t="shared" si="72"/>
        <v>8395555.1892985553</v>
      </c>
      <c r="D927" s="72">
        <v>1738539.5133451724</v>
      </c>
      <c r="E927" s="72">
        <v>201957.98529634633</v>
      </c>
      <c r="F927" s="72">
        <v>415165.61964103021</v>
      </c>
      <c r="G927" s="72">
        <v>323193.04245119874</v>
      </c>
      <c r="H927" s="72">
        <v>375088.74490632745</v>
      </c>
      <c r="I927" s="72">
        <v>688371.38224351453</v>
      </c>
      <c r="J927" s="82">
        <v>0</v>
      </c>
      <c r="K927" s="72">
        <v>0</v>
      </c>
      <c r="L927" s="72">
        <v>597</v>
      </c>
      <c r="M927" s="72">
        <v>2314550.6999999997</v>
      </c>
      <c r="N927" s="72">
        <v>0</v>
      </c>
      <c r="O927" s="72">
        <v>0</v>
      </c>
      <c r="P927" s="72">
        <v>1368</v>
      </c>
      <c r="Q927" s="72">
        <v>2122735.1170049156</v>
      </c>
      <c r="R927" s="72">
        <v>0</v>
      </c>
      <c r="S927" s="72">
        <v>0</v>
      </c>
      <c r="T927" s="72">
        <v>0</v>
      </c>
      <c r="U927" s="72">
        <v>0</v>
      </c>
      <c r="V927" s="72">
        <v>15066.494261166419</v>
      </c>
      <c r="W927" s="72">
        <v>200886.59014888556</v>
      </c>
      <c r="X927" s="72">
        <v>0</v>
      </c>
      <c r="Y927" s="213"/>
    </row>
    <row r="928" spans="1:25">
      <c r="A928" s="93">
        <v>266</v>
      </c>
      <c r="B928" s="178" t="s">
        <v>838</v>
      </c>
      <c r="C928" s="72">
        <f t="shared" si="72"/>
        <v>1263809.7264108295</v>
      </c>
      <c r="D928" s="72">
        <v>0</v>
      </c>
      <c r="E928" s="72">
        <v>0</v>
      </c>
      <c r="F928" s="72">
        <v>0</v>
      </c>
      <c r="G928" s="72">
        <v>0</v>
      </c>
      <c r="H928" s="72">
        <v>0</v>
      </c>
      <c r="I928" s="72">
        <v>0</v>
      </c>
      <c r="J928" s="82">
        <v>0</v>
      </c>
      <c r="K928" s="72">
        <v>0</v>
      </c>
      <c r="L928" s="72">
        <v>0</v>
      </c>
      <c r="M928" s="72">
        <v>0</v>
      </c>
      <c r="N928" s="72">
        <v>0</v>
      </c>
      <c r="O928" s="72">
        <v>0</v>
      </c>
      <c r="P928" s="72">
        <v>884</v>
      </c>
      <c r="Q928" s="72">
        <v>1147110.2842360595</v>
      </c>
      <c r="R928" s="72">
        <v>0</v>
      </c>
      <c r="S928" s="72">
        <v>0</v>
      </c>
      <c r="T928" s="72">
        <v>0</v>
      </c>
      <c r="U928" s="72">
        <v>0</v>
      </c>
      <c r="V928" s="72">
        <v>8141.8215470769683</v>
      </c>
      <c r="W928" s="72">
        <v>108557.62062769289</v>
      </c>
      <c r="X928" s="72">
        <v>0</v>
      </c>
      <c r="Y928" s="213"/>
    </row>
    <row r="929" spans="1:25">
      <c r="A929" s="93">
        <v>267</v>
      </c>
      <c r="B929" s="178" t="s">
        <v>921</v>
      </c>
      <c r="C929" s="72">
        <f t="shared" si="72"/>
        <v>2117966.5293283882</v>
      </c>
      <c r="D929" s="72">
        <v>437027.4867053153</v>
      </c>
      <c r="E929" s="72">
        <v>50767.434422186612</v>
      </c>
      <c r="F929" s="72">
        <v>104362.76306948173</v>
      </c>
      <c r="G929" s="72">
        <v>81243.04450884735</v>
      </c>
      <c r="H929" s="72">
        <v>94288.389892532578</v>
      </c>
      <c r="I929" s="72">
        <v>173040.19425068909</v>
      </c>
      <c r="J929" s="82">
        <v>0</v>
      </c>
      <c r="K929" s="72">
        <v>0</v>
      </c>
      <c r="L929" s="72">
        <v>375</v>
      </c>
      <c r="M929" s="72">
        <v>639844.73383824853</v>
      </c>
      <c r="N929" s="72">
        <v>0</v>
      </c>
      <c r="O929" s="72">
        <v>0</v>
      </c>
      <c r="P929" s="72">
        <v>434</v>
      </c>
      <c r="Q929" s="72">
        <v>533605.12430388806</v>
      </c>
      <c r="R929" s="72">
        <v>0</v>
      </c>
      <c r="S929" s="72">
        <v>0</v>
      </c>
      <c r="T929" s="72">
        <v>0</v>
      </c>
      <c r="U929" s="72">
        <v>0</v>
      </c>
      <c r="V929" s="72">
        <v>3787.3583371989348</v>
      </c>
      <c r="W929" s="72">
        <v>0</v>
      </c>
      <c r="X929" s="72">
        <v>0</v>
      </c>
      <c r="Y929" s="213"/>
    </row>
    <row r="930" spans="1:25">
      <c r="A930" s="93">
        <v>268</v>
      </c>
      <c r="B930" s="178" t="s">
        <v>915</v>
      </c>
      <c r="C930" s="72">
        <f t="shared" si="72"/>
        <v>2056665.5072697257</v>
      </c>
      <c r="D930" s="72">
        <v>424378.45225090423</v>
      </c>
      <c r="E930" s="72">
        <v>49298.05538607738</v>
      </c>
      <c r="F930" s="72">
        <v>101342.15629763917</v>
      </c>
      <c r="G930" s="72">
        <v>78891.599575896034</v>
      </c>
      <c r="H930" s="72">
        <v>91559.369113100925</v>
      </c>
      <c r="I930" s="72">
        <v>168031.83334511783</v>
      </c>
      <c r="J930" s="82">
        <v>0</v>
      </c>
      <c r="K930" s="72">
        <v>0</v>
      </c>
      <c r="L930" s="72">
        <v>365</v>
      </c>
      <c r="M930" s="72">
        <v>621325.49115900975</v>
      </c>
      <c r="N930" s="72">
        <v>0</v>
      </c>
      <c r="O930" s="72">
        <v>0</v>
      </c>
      <c r="P930" s="72">
        <v>427</v>
      </c>
      <c r="Q930" s="72">
        <v>518160.81059892097</v>
      </c>
      <c r="R930" s="72">
        <v>0</v>
      </c>
      <c r="S930" s="72">
        <v>0</v>
      </c>
      <c r="T930" s="72">
        <v>0</v>
      </c>
      <c r="U930" s="72">
        <v>0</v>
      </c>
      <c r="V930" s="72">
        <v>3677.7395430594866</v>
      </c>
      <c r="W930" s="72">
        <v>0</v>
      </c>
      <c r="X930" s="72">
        <v>0</v>
      </c>
      <c r="Y930" s="213"/>
    </row>
    <row r="931" spans="1:25">
      <c r="A931" s="93">
        <v>269</v>
      </c>
      <c r="B931" s="178" t="s">
        <v>922</v>
      </c>
      <c r="C931" s="72">
        <f t="shared" si="72"/>
        <v>3288848.485052045</v>
      </c>
      <c r="D931" s="72">
        <v>678630.73739539005</v>
      </c>
      <c r="E931" s="72">
        <v>78833.35146109834</v>
      </c>
      <c r="F931" s="72">
        <v>162057.95061631623</v>
      </c>
      <c r="G931" s="72">
        <v>126156.88687897584</v>
      </c>
      <c r="H931" s="72">
        <v>146414.13070601536</v>
      </c>
      <c r="I931" s="72">
        <v>268702.53747350496</v>
      </c>
      <c r="J931" s="82">
        <v>0</v>
      </c>
      <c r="K931" s="72">
        <v>0</v>
      </c>
      <c r="L931" s="72">
        <v>583</v>
      </c>
      <c r="M931" s="72">
        <v>993572.06755280832</v>
      </c>
      <c r="N931" s="72">
        <v>0</v>
      </c>
      <c r="O931" s="72">
        <v>0</v>
      </c>
      <c r="P931" s="72">
        <v>540</v>
      </c>
      <c r="Q931" s="72">
        <v>828599.68766331149</v>
      </c>
      <c r="R931" s="72">
        <v>0</v>
      </c>
      <c r="S931" s="72">
        <v>0</v>
      </c>
      <c r="T931" s="72">
        <v>0</v>
      </c>
      <c r="U931" s="72">
        <v>0</v>
      </c>
      <c r="V931" s="72">
        <v>5881.1353046243785</v>
      </c>
      <c r="W931" s="72">
        <v>0</v>
      </c>
      <c r="X931" s="72">
        <v>0</v>
      </c>
      <c r="Y931" s="213"/>
    </row>
    <row r="932" spans="1:25">
      <c r="A932" s="93">
        <v>270</v>
      </c>
      <c r="B932" s="178" t="s">
        <v>917</v>
      </c>
      <c r="C932" s="72">
        <f t="shared" si="72"/>
        <v>3335878.3697002251</v>
      </c>
      <c r="D932" s="72">
        <v>688335.02308792761</v>
      </c>
      <c r="E932" s="72">
        <v>79960.652838007547</v>
      </c>
      <c r="F932" s="72">
        <v>164375.34734603669</v>
      </c>
      <c r="G932" s="72">
        <v>127960.90547833002</v>
      </c>
      <c r="H932" s="72">
        <v>148507.8238965846</v>
      </c>
      <c r="I932" s="72">
        <v>272544.93076084793</v>
      </c>
      <c r="J932" s="82">
        <v>0</v>
      </c>
      <c r="K932" s="72">
        <v>0</v>
      </c>
      <c r="L932" s="72">
        <v>591</v>
      </c>
      <c r="M932" s="72">
        <v>1007779.9521479915</v>
      </c>
      <c r="N932" s="72">
        <v>0</v>
      </c>
      <c r="O932" s="72">
        <v>0</v>
      </c>
      <c r="P932" s="72">
        <v>544</v>
      </c>
      <c r="Q932" s="72">
        <v>840448.49976500589</v>
      </c>
      <c r="R932" s="72">
        <v>0</v>
      </c>
      <c r="S932" s="72">
        <v>0</v>
      </c>
      <c r="T932" s="72">
        <v>0</v>
      </c>
      <c r="U932" s="72">
        <v>0</v>
      </c>
      <c r="V932" s="72">
        <v>5965.2343794932685</v>
      </c>
      <c r="W932" s="72">
        <v>0</v>
      </c>
      <c r="X932" s="72">
        <v>0</v>
      </c>
      <c r="Y932" s="213"/>
    </row>
    <row r="933" spans="1:25">
      <c r="A933" s="93">
        <v>271</v>
      </c>
      <c r="B933" s="178" t="s">
        <v>865</v>
      </c>
      <c r="C933" s="72">
        <f t="shared" si="72"/>
        <v>4724841.9181471234</v>
      </c>
      <c r="D933" s="72">
        <v>1055893.2094563185</v>
      </c>
      <c r="E933" s="72">
        <v>122658.16429997522</v>
      </c>
      <c r="F933" s="72">
        <v>0</v>
      </c>
      <c r="G933" s="72">
        <v>196289.66511731772</v>
      </c>
      <c r="H933" s="72">
        <v>227808.25839731799</v>
      </c>
      <c r="I933" s="72">
        <v>418078.88892697118</v>
      </c>
      <c r="J933" s="82">
        <v>0</v>
      </c>
      <c r="K933" s="72">
        <v>0</v>
      </c>
      <c r="L933" s="72">
        <v>363</v>
      </c>
      <c r="M933" s="72">
        <v>1405730.7</v>
      </c>
      <c r="N933" s="72">
        <v>0</v>
      </c>
      <c r="O933" s="72">
        <v>0</v>
      </c>
      <c r="P933" s="72">
        <v>1066</v>
      </c>
      <c r="Q933" s="72">
        <v>1289232.4726098685</v>
      </c>
      <c r="R933" s="72">
        <v>0</v>
      </c>
      <c r="S933" s="72">
        <v>0</v>
      </c>
      <c r="T933" s="72">
        <v>0</v>
      </c>
      <c r="U933" s="72">
        <v>0</v>
      </c>
      <c r="V933" s="72">
        <v>9150.5593393549134</v>
      </c>
      <c r="W933" s="72">
        <v>0</v>
      </c>
      <c r="X933" s="72">
        <v>0</v>
      </c>
      <c r="Y933" s="213"/>
    </row>
    <row r="934" spans="1:25">
      <c r="A934" s="93">
        <v>272</v>
      </c>
      <c r="B934" s="178" t="s">
        <v>839</v>
      </c>
      <c r="C934" s="72">
        <f t="shared" si="72"/>
        <v>3600606.856936228</v>
      </c>
      <c r="D934" s="72">
        <v>804652.5991819303</v>
      </c>
      <c r="E934" s="72">
        <v>93472.720376408819</v>
      </c>
      <c r="F934" s="72">
        <v>0</v>
      </c>
      <c r="G934" s="72">
        <v>149584.2456554168</v>
      </c>
      <c r="H934" s="72">
        <v>173603.26365664919</v>
      </c>
      <c r="I934" s="72">
        <v>318600.65168086288</v>
      </c>
      <c r="J934" s="82">
        <v>0</v>
      </c>
      <c r="K934" s="72">
        <v>0</v>
      </c>
      <c r="L934" s="72">
        <v>346</v>
      </c>
      <c r="M934" s="72">
        <v>1071249.3</v>
      </c>
      <c r="N934" s="72">
        <v>0</v>
      </c>
      <c r="O934" s="72">
        <v>0</v>
      </c>
      <c r="P934" s="72">
        <v>832</v>
      </c>
      <c r="Q934" s="72">
        <v>982470.8130942795</v>
      </c>
      <c r="R934" s="72">
        <v>0</v>
      </c>
      <c r="S934" s="72">
        <v>0</v>
      </c>
      <c r="T934" s="72">
        <v>0</v>
      </c>
      <c r="U934" s="72">
        <v>0</v>
      </c>
      <c r="V934" s="72">
        <v>6973.2632906803656</v>
      </c>
      <c r="W934" s="72">
        <v>0</v>
      </c>
      <c r="X934" s="72">
        <v>0</v>
      </c>
      <c r="Y934" s="213"/>
    </row>
    <row r="935" spans="1:25">
      <c r="A935" s="93">
        <v>273</v>
      </c>
      <c r="B935" s="178" t="s">
        <v>888</v>
      </c>
      <c r="C935" s="72">
        <f t="shared" si="72"/>
        <v>11555612.336440895</v>
      </c>
      <c r="D935" s="72">
        <v>2423543.1034903741</v>
      </c>
      <c r="E935" s="72">
        <v>281531.64118657197</v>
      </c>
      <c r="F935" s="72">
        <v>0</v>
      </c>
      <c r="G935" s="72">
        <v>450534.63732990372</v>
      </c>
      <c r="H935" s="72">
        <v>522877.81435894658</v>
      </c>
      <c r="I935" s="72">
        <v>959597.23852717504</v>
      </c>
      <c r="J935" s="82">
        <v>0</v>
      </c>
      <c r="K935" s="72">
        <v>0</v>
      </c>
      <c r="L935" s="72">
        <v>817</v>
      </c>
      <c r="M935" s="72">
        <v>3226509</v>
      </c>
      <c r="N935" s="72">
        <v>711</v>
      </c>
      <c r="O935" s="72">
        <v>430861.96047974785</v>
      </c>
      <c r="P935" s="72">
        <v>1600</v>
      </c>
      <c r="Q935" s="72">
        <v>2959115.9785924815</v>
      </c>
      <c r="R935" s="72">
        <v>0</v>
      </c>
      <c r="S935" s="72">
        <v>0</v>
      </c>
      <c r="T935" s="72">
        <v>0</v>
      </c>
      <c r="U935" s="72">
        <v>0</v>
      </c>
      <c r="V935" s="72">
        <v>21002.857847141477</v>
      </c>
      <c r="W935" s="72">
        <v>280038.10462855303</v>
      </c>
      <c r="X935" s="72">
        <v>0</v>
      </c>
      <c r="Y935" s="213"/>
    </row>
    <row r="936" spans="1:25">
      <c r="A936" s="93">
        <v>274</v>
      </c>
      <c r="B936" s="178" t="s">
        <v>889</v>
      </c>
      <c r="C936" s="72">
        <f t="shared" si="72"/>
        <v>4368588.7461291282</v>
      </c>
      <c r="D936" s="72">
        <v>938973.29838829604</v>
      </c>
      <c r="E936" s="72">
        <v>109076.12633128303</v>
      </c>
      <c r="F936" s="72">
        <v>0</v>
      </c>
      <c r="G936" s="72">
        <v>174554.35137199517</v>
      </c>
      <c r="H936" s="72">
        <v>202582.86526680429</v>
      </c>
      <c r="I936" s="72">
        <v>371784.67463050043</v>
      </c>
      <c r="J936" s="82">
        <v>0</v>
      </c>
      <c r="K936" s="72">
        <v>0</v>
      </c>
      <c r="L936" s="72">
        <v>436</v>
      </c>
      <c r="M936" s="72">
        <v>1250073</v>
      </c>
      <c r="N936" s="72">
        <v>379</v>
      </c>
      <c r="O936" s="72">
        <v>166932.40388382613</v>
      </c>
      <c r="P936" s="72">
        <v>935</v>
      </c>
      <c r="Q936" s="72">
        <v>1146474.7157708346</v>
      </c>
      <c r="R936" s="72">
        <v>0</v>
      </c>
      <c r="S936" s="72">
        <v>0</v>
      </c>
      <c r="T936" s="72">
        <v>0</v>
      </c>
      <c r="U936" s="72">
        <v>0</v>
      </c>
      <c r="V936" s="72">
        <v>8137.3104855897482</v>
      </c>
      <c r="W936" s="72">
        <v>0</v>
      </c>
      <c r="X936" s="72">
        <v>0</v>
      </c>
      <c r="Y936" s="213"/>
    </row>
    <row r="937" spans="1:25">
      <c r="A937" s="93">
        <v>275</v>
      </c>
      <c r="B937" s="178" t="s">
        <v>815</v>
      </c>
      <c r="C937" s="72">
        <f t="shared" si="72"/>
        <v>5194724.8117945315</v>
      </c>
      <c r="D937" s="72">
        <v>1089482.6795507185</v>
      </c>
      <c r="E937" s="72">
        <v>126560.09557928465</v>
      </c>
      <c r="F937" s="72">
        <v>0</v>
      </c>
      <c r="G937" s="72">
        <v>202533.91953362644</v>
      </c>
      <c r="H937" s="72">
        <v>235055.16425310445</v>
      </c>
      <c r="I937" s="72">
        <v>431378.57511772087</v>
      </c>
      <c r="J937" s="82">
        <v>0</v>
      </c>
      <c r="K937" s="72">
        <v>0</v>
      </c>
      <c r="L937" s="72">
        <v>462</v>
      </c>
      <c r="M937" s="72">
        <v>1450449</v>
      </c>
      <c r="N937" s="72">
        <v>402</v>
      </c>
      <c r="O937" s="72">
        <v>193690.23911474907</v>
      </c>
      <c r="P937" s="72">
        <v>962</v>
      </c>
      <c r="Q937" s="72">
        <v>1330244.7977158863</v>
      </c>
      <c r="R937" s="72">
        <v>0</v>
      </c>
      <c r="S937" s="72">
        <v>0</v>
      </c>
      <c r="T937" s="72">
        <v>0</v>
      </c>
      <c r="U937" s="72">
        <v>0</v>
      </c>
      <c r="V937" s="72">
        <v>9441.651692751675</v>
      </c>
      <c r="W937" s="72">
        <v>125888.68923668898</v>
      </c>
      <c r="X937" s="72">
        <v>0</v>
      </c>
      <c r="Y937" s="213"/>
    </row>
    <row r="938" spans="1:25">
      <c r="A938" s="93">
        <v>276</v>
      </c>
      <c r="B938" s="178" t="s">
        <v>816</v>
      </c>
      <c r="C938" s="72">
        <f t="shared" si="72"/>
        <v>3157088.9528913372</v>
      </c>
      <c r="D938" s="72">
        <v>668443.09647678724</v>
      </c>
      <c r="E938" s="72">
        <v>77649.900973461874</v>
      </c>
      <c r="F938" s="72">
        <v>0</v>
      </c>
      <c r="G938" s="72">
        <v>124263.01294708675</v>
      </c>
      <c r="H938" s="72">
        <v>144216.15394656715</v>
      </c>
      <c r="I938" s="72">
        <v>264668.76061246282</v>
      </c>
      <c r="J938" s="82">
        <v>0</v>
      </c>
      <c r="K938" s="72">
        <v>0</v>
      </c>
      <c r="L938" s="72">
        <v>372</v>
      </c>
      <c r="M938" s="72">
        <v>978656.51054483838</v>
      </c>
      <c r="N938" s="72">
        <v>0</v>
      </c>
      <c r="O938" s="72">
        <v>0</v>
      </c>
      <c r="P938" s="72">
        <v>648</v>
      </c>
      <c r="Q938" s="72">
        <v>816160.70484390832</v>
      </c>
      <c r="R938" s="72">
        <v>0</v>
      </c>
      <c r="S938" s="72">
        <v>0</v>
      </c>
      <c r="T938" s="72">
        <v>0</v>
      </c>
      <c r="U938" s="72">
        <v>0</v>
      </c>
      <c r="V938" s="72">
        <v>5792.8473869459285</v>
      </c>
      <c r="W938" s="72">
        <v>77237.965159279047</v>
      </c>
      <c r="X938" s="72">
        <v>0</v>
      </c>
      <c r="Y938" s="213"/>
    </row>
    <row r="939" spans="1:25">
      <c r="A939" s="93">
        <v>277</v>
      </c>
      <c r="B939" s="178" t="s">
        <v>944</v>
      </c>
      <c r="C939" s="72">
        <f t="shared" si="72"/>
        <v>292519.37375999999</v>
      </c>
      <c r="D939" s="73">
        <v>0</v>
      </c>
      <c r="E939" s="73">
        <v>0</v>
      </c>
      <c r="F939" s="73">
        <v>0</v>
      </c>
      <c r="G939" s="73">
        <v>0</v>
      </c>
      <c r="H939" s="73">
        <v>0</v>
      </c>
      <c r="I939" s="73">
        <v>283999.39199999999</v>
      </c>
      <c r="J939" s="85">
        <v>0</v>
      </c>
      <c r="K939" s="73">
        <v>0</v>
      </c>
      <c r="L939" s="73">
        <v>0</v>
      </c>
      <c r="M939" s="73">
        <v>0</v>
      </c>
      <c r="N939" s="73">
        <v>0</v>
      </c>
      <c r="O939" s="73">
        <v>0</v>
      </c>
      <c r="P939" s="73">
        <v>0</v>
      </c>
      <c r="Q939" s="73">
        <v>0</v>
      </c>
      <c r="R939" s="73">
        <v>0</v>
      </c>
      <c r="S939" s="73">
        <v>0</v>
      </c>
      <c r="T939" s="73">
        <v>0</v>
      </c>
      <c r="U939" s="73">
        <v>0</v>
      </c>
      <c r="V939" s="73">
        <v>0</v>
      </c>
      <c r="W939" s="73">
        <v>8519.9817599999988</v>
      </c>
      <c r="X939" s="73">
        <v>0</v>
      </c>
      <c r="Y939" s="213"/>
    </row>
    <row r="940" spans="1:25">
      <c r="A940" s="93">
        <v>278</v>
      </c>
      <c r="B940" s="178" t="s">
        <v>840</v>
      </c>
      <c r="C940" s="72">
        <f t="shared" si="72"/>
        <v>10763869.758819085</v>
      </c>
      <c r="D940" s="72">
        <v>2257491.9927513972</v>
      </c>
      <c r="E940" s="72">
        <v>262242.2620705702</v>
      </c>
      <c r="F940" s="72">
        <v>0</v>
      </c>
      <c r="G940" s="72">
        <v>419665.87462984317</v>
      </c>
      <c r="H940" s="72">
        <v>487052.3975425394</v>
      </c>
      <c r="I940" s="72">
        <v>893849.62005486118</v>
      </c>
      <c r="J940" s="82">
        <v>0</v>
      </c>
      <c r="K940" s="72">
        <v>0</v>
      </c>
      <c r="L940" s="72">
        <v>1057</v>
      </c>
      <c r="M940" s="72">
        <v>3005442</v>
      </c>
      <c r="N940" s="72">
        <v>919</v>
      </c>
      <c r="O940" s="72">
        <v>401341.08791519713</v>
      </c>
      <c r="P940" s="72">
        <v>1819</v>
      </c>
      <c r="Q940" s="72">
        <v>2756369.638185713</v>
      </c>
      <c r="R940" s="72">
        <v>0</v>
      </c>
      <c r="S940" s="72">
        <v>0</v>
      </c>
      <c r="T940" s="72">
        <v>0</v>
      </c>
      <c r="U940" s="72">
        <v>0</v>
      </c>
      <c r="V940" s="72">
        <v>19563.829232718264</v>
      </c>
      <c r="W940" s="72">
        <v>260851.05643624353</v>
      </c>
      <c r="X940" s="72">
        <v>0</v>
      </c>
      <c r="Y940" s="213"/>
    </row>
    <row r="941" spans="1:25">
      <c r="A941" s="93">
        <v>279</v>
      </c>
      <c r="B941" s="178" t="s">
        <v>841</v>
      </c>
      <c r="C941" s="72">
        <f t="shared" si="72"/>
        <v>10941711.228722567</v>
      </c>
      <c r="D941" s="72">
        <v>2351783.4430053262</v>
      </c>
      <c r="E941" s="72">
        <v>273195.65782475303</v>
      </c>
      <c r="F941" s="72">
        <v>0</v>
      </c>
      <c r="G941" s="72">
        <v>437194.57642280182</v>
      </c>
      <c r="H941" s="72">
        <v>507395.71528692107</v>
      </c>
      <c r="I941" s="72">
        <v>931184.13873954269</v>
      </c>
      <c r="J941" s="82">
        <v>0</v>
      </c>
      <c r="K941" s="72">
        <v>0</v>
      </c>
      <c r="L941" s="72">
        <v>791</v>
      </c>
      <c r="M941" s="72">
        <v>3130974</v>
      </c>
      <c r="N941" s="72">
        <v>688</v>
      </c>
      <c r="O941" s="72">
        <v>418104.39575749461</v>
      </c>
      <c r="P941" s="72">
        <v>1573</v>
      </c>
      <c r="Q941" s="72">
        <v>2871498.3258864665</v>
      </c>
      <c r="R941" s="72">
        <v>0</v>
      </c>
      <c r="S941" s="72">
        <v>0</v>
      </c>
      <c r="T941" s="72">
        <v>0</v>
      </c>
      <c r="U941" s="72">
        <v>0</v>
      </c>
      <c r="V941" s="72">
        <v>20380.975799260421</v>
      </c>
      <c r="W941" s="72">
        <v>0</v>
      </c>
      <c r="X941" s="72">
        <v>0</v>
      </c>
      <c r="Y941" s="213"/>
    </row>
    <row r="942" spans="1:25">
      <c r="A942" s="93">
        <v>280</v>
      </c>
      <c r="B942" s="178" t="s">
        <v>817</v>
      </c>
      <c r="C942" s="72">
        <f t="shared" ref="C942:C953" si="73">D942+E942+F942+G942+H942+I942+K942+M942+O942+Q942+S942+U942+V942+W942+X942</f>
        <v>8950626.7933206707</v>
      </c>
      <c r="D942" s="72">
        <v>1877202.9733518767</v>
      </c>
      <c r="E942" s="72">
        <v>218065.86941529333</v>
      </c>
      <c r="F942" s="72">
        <v>0</v>
      </c>
      <c r="G942" s="72">
        <v>348970.46377085976</v>
      </c>
      <c r="H942" s="72">
        <v>405005.2942737948</v>
      </c>
      <c r="I942" s="72">
        <v>743274.91299377161</v>
      </c>
      <c r="J942" s="82">
        <v>0</v>
      </c>
      <c r="K942" s="72">
        <v>0</v>
      </c>
      <c r="L942" s="72">
        <v>747</v>
      </c>
      <c r="M942" s="72">
        <v>2499156</v>
      </c>
      <c r="N942" s="72">
        <v>650</v>
      </c>
      <c r="O942" s="72">
        <v>333732.60502441647</v>
      </c>
      <c r="P942" s="72">
        <v>1530</v>
      </c>
      <c r="Q942" s="72">
        <v>2292041.4765913477</v>
      </c>
      <c r="R942" s="72">
        <v>0</v>
      </c>
      <c r="S942" s="72">
        <v>0</v>
      </c>
      <c r="T942" s="72">
        <v>0</v>
      </c>
      <c r="U942" s="72">
        <v>0</v>
      </c>
      <c r="V942" s="72">
        <v>16268.176597626323</v>
      </c>
      <c r="W942" s="72">
        <v>216909.02130168429</v>
      </c>
      <c r="X942" s="72">
        <v>0</v>
      </c>
      <c r="Y942" s="213"/>
    </row>
    <row r="943" spans="1:25">
      <c r="A943" s="93">
        <v>281</v>
      </c>
      <c r="B943" s="178" t="s">
        <v>912</v>
      </c>
      <c r="C943" s="72">
        <f t="shared" si="73"/>
        <v>2259380.5273049851</v>
      </c>
      <c r="D943" s="72">
        <v>466207.26989115262</v>
      </c>
      <c r="E943" s="72">
        <v>54157.113045168757</v>
      </c>
      <c r="F943" s="72">
        <v>111330.93530505511</v>
      </c>
      <c r="G943" s="72">
        <v>86667.541814491691</v>
      </c>
      <c r="H943" s="72">
        <v>100583.90872762358</v>
      </c>
      <c r="I943" s="72">
        <v>184593.87337676878</v>
      </c>
      <c r="J943" s="82">
        <v>0</v>
      </c>
      <c r="K943" s="72">
        <v>0</v>
      </c>
      <c r="L943" s="72">
        <v>401</v>
      </c>
      <c r="M943" s="72">
        <v>682566.37303479924</v>
      </c>
      <c r="N943" s="72">
        <v>0</v>
      </c>
      <c r="O943" s="72">
        <v>0</v>
      </c>
      <c r="P943" s="72">
        <v>448</v>
      </c>
      <c r="Q943" s="72">
        <v>569233.27655449987</v>
      </c>
      <c r="R943" s="72">
        <v>0</v>
      </c>
      <c r="S943" s="72">
        <v>0</v>
      </c>
      <c r="T943" s="72">
        <v>0</v>
      </c>
      <c r="U943" s="72">
        <v>0</v>
      </c>
      <c r="V943" s="72">
        <v>4040.2355554253877</v>
      </c>
      <c r="W943" s="72">
        <v>0</v>
      </c>
      <c r="X943" s="72">
        <v>0</v>
      </c>
      <c r="Y943" s="213"/>
    </row>
    <row r="944" spans="1:25">
      <c r="A944" s="93">
        <v>282</v>
      </c>
      <c r="B944" s="178" t="s">
        <v>918</v>
      </c>
      <c r="C944" s="72">
        <f t="shared" si="73"/>
        <v>3360204.172104456</v>
      </c>
      <c r="D944" s="72">
        <v>693354.48120475735</v>
      </c>
      <c r="E944" s="72">
        <v>80543.739757098519</v>
      </c>
      <c r="F944" s="72">
        <v>165574.00082692661</v>
      </c>
      <c r="G944" s="72">
        <v>128894.0185469615</v>
      </c>
      <c r="H944" s="72">
        <v>149590.76865032731</v>
      </c>
      <c r="I944" s="72">
        <v>274532.37556464609</v>
      </c>
      <c r="J944" s="82">
        <v>0</v>
      </c>
      <c r="K944" s="72">
        <v>0</v>
      </c>
      <c r="L944" s="72">
        <v>596</v>
      </c>
      <c r="M944" s="72">
        <v>1015128.8579730862</v>
      </c>
      <c r="N944" s="72">
        <v>0</v>
      </c>
      <c r="O944" s="72">
        <v>0</v>
      </c>
      <c r="P944" s="72">
        <v>546</v>
      </c>
      <c r="Q944" s="72">
        <v>846577.19567967532</v>
      </c>
      <c r="R944" s="72">
        <v>0</v>
      </c>
      <c r="S944" s="72">
        <v>0</v>
      </c>
      <c r="T944" s="72">
        <v>0</v>
      </c>
      <c r="U944" s="72">
        <v>0</v>
      </c>
      <c r="V944" s="72">
        <v>6008.7339009771767</v>
      </c>
      <c r="W944" s="72">
        <v>0</v>
      </c>
      <c r="X944" s="72">
        <v>0</v>
      </c>
      <c r="Y944" s="213"/>
    </row>
    <row r="945" spans="1:25">
      <c r="A945" s="93">
        <v>283</v>
      </c>
      <c r="B945" s="178" t="s">
        <v>913</v>
      </c>
      <c r="C945" s="72">
        <f t="shared" si="73"/>
        <v>1980769.0037685246</v>
      </c>
      <c r="D945" s="72">
        <v>408717.74292639515</v>
      </c>
      <c r="E945" s="72">
        <v>47478.824198513568</v>
      </c>
      <c r="F945" s="72">
        <v>97602.357437262617</v>
      </c>
      <c r="G945" s="72">
        <v>75980.286801765833</v>
      </c>
      <c r="H945" s="72">
        <v>88180.581481423651</v>
      </c>
      <c r="I945" s="72">
        <v>161831.00555726772</v>
      </c>
      <c r="J945" s="82">
        <v>0</v>
      </c>
      <c r="K945" s="72">
        <v>0</v>
      </c>
      <c r="L945" s="72">
        <v>351</v>
      </c>
      <c r="M945" s="72">
        <v>598396.90498471411</v>
      </c>
      <c r="N945" s="72">
        <v>0</v>
      </c>
      <c r="O945" s="72">
        <v>0</v>
      </c>
      <c r="P945" s="72">
        <v>419</v>
      </c>
      <c r="Q945" s="72">
        <v>499039.27934515226</v>
      </c>
      <c r="R945" s="72">
        <v>0</v>
      </c>
      <c r="S945" s="72">
        <v>0</v>
      </c>
      <c r="T945" s="72">
        <v>0</v>
      </c>
      <c r="U945" s="72">
        <v>0</v>
      </c>
      <c r="V945" s="72">
        <v>3542.0210360296924</v>
      </c>
      <c r="W945" s="72">
        <v>0</v>
      </c>
      <c r="X945" s="72">
        <v>0</v>
      </c>
      <c r="Y945" s="213"/>
    </row>
    <row r="946" spans="1:25">
      <c r="A946" s="93">
        <v>284</v>
      </c>
      <c r="B946" s="178" t="s">
        <v>842</v>
      </c>
      <c r="C946" s="72">
        <f t="shared" si="73"/>
        <v>5893965.0857127104</v>
      </c>
      <c r="D946" s="72">
        <v>1685065.5528738787</v>
      </c>
      <c r="E946" s="72">
        <v>195746.16598496391</v>
      </c>
      <c r="F946" s="72">
        <v>402395.96455794963</v>
      </c>
      <c r="G946" s="72">
        <v>313252.27789337799</v>
      </c>
      <c r="H946" s="72">
        <v>363551.77346312179</v>
      </c>
      <c r="I946" s="72">
        <v>667198.47026705206</v>
      </c>
      <c r="J946" s="82">
        <v>0</v>
      </c>
      <c r="K946" s="72">
        <v>0</v>
      </c>
      <c r="L946" s="72">
        <v>0</v>
      </c>
      <c r="M946" s="72">
        <v>0</v>
      </c>
      <c r="N946" s="72">
        <v>0</v>
      </c>
      <c r="O946" s="72">
        <v>0</v>
      </c>
      <c r="P946" s="72">
        <v>1204</v>
      </c>
      <c r="Q946" s="72">
        <v>2057444.0765273038</v>
      </c>
      <c r="R946" s="72">
        <v>0</v>
      </c>
      <c r="S946" s="72">
        <v>0</v>
      </c>
      <c r="T946" s="72">
        <v>0</v>
      </c>
      <c r="U946" s="72">
        <v>0</v>
      </c>
      <c r="V946" s="72">
        <v>14603.079358957852</v>
      </c>
      <c r="W946" s="72">
        <v>194707.72478610466</v>
      </c>
      <c r="X946" s="72">
        <v>0</v>
      </c>
      <c r="Y946" s="213"/>
    </row>
    <row r="947" spans="1:25">
      <c r="A947" s="93">
        <v>285</v>
      </c>
      <c r="B947" s="178" t="s">
        <v>869</v>
      </c>
      <c r="C947" s="72">
        <f t="shared" si="73"/>
        <v>7189149.8047116129</v>
      </c>
      <c r="D947" s="72">
        <v>2125573.1972068627</v>
      </c>
      <c r="E947" s="72">
        <v>246917.87400438695</v>
      </c>
      <c r="F947" s="72">
        <v>507589.79404084844</v>
      </c>
      <c r="G947" s="72">
        <v>395142.28079647658</v>
      </c>
      <c r="H947" s="72">
        <v>458591.0050515827</v>
      </c>
      <c r="I947" s="72">
        <v>841616.62624837446</v>
      </c>
      <c r="J947" s="82">
        <v>0</v>
      </c>
      <c r="K947" s="72">
        <v>0</v>
      </c>
      <c r="L947" s="72">
        <v>0</v>
      </c>
      <c r="M947" s="72">
        <v>0</v>
      </c>
      <c r="N947" s="72">
        <v>0</v>
      </c>
      <c r="O947" s="72">
        <v>0</v>
      </c>
      <c r="P947" s="72">
        <v>1512</v>
      </c>
      <c r="Q947" s="72">
        <v>2595298.4299986963</v>
      </c>
      <c r="R947" s="72">
        <v>0</v>
      </c>
      <c r="S947" s="72">
        <v>0</v>
      </c>
      <c r="T947" s="72">
        <v>0</v>
      </c>
      <c r="U947" s="72">
        <v>0</v>
      </c>
      <c r="V947" s="72">
        <v>18420.59736438563</v>
      </c>
      <c r="W947" s="72">
        <v>0</v>
      </c>
      <c r="X947" s="72">
        <v>0</v>
      </c>
      <c r="Y947" s="213"/>
    </row>
    <row r="948" spans="1:25">
      <c r="A948" s="93">
        <v>286</v>
      </c>
      <c r="B948" s="178" t="s">
        <v>870</v>
      </c>
      <c r="C948" s="72">
        <f t="shared" si="73"/>
        <v>10283951.046397941</v>
      </c>
      <c r="D948" s="72">
        <v>2181791.1281153564</v>
      </c>
      <c r="E948" s="72">
        <v>253448.44749820573</v>
      </c>
      <c r="F948" s="72">
        <v>521014.71302681539</v>
      </c>
      <c r="G948" s="72">
        <v>405593.1471651491</v>
      </c>
      <c r="H948" s="72">
        <v>470719.98629350105</v>
      </c>
      <c r="I948" s="72">
        <v>863876.00805091346</v>
      </c>
      <c r="J948" s="82">
        <v>0</v>
      </c>
      <c r="K948" s="72">
        <v>0</v>
      </c>
      <c r="L948" s="72">
        <v>750</v>
      </c>
      <c r="M948" s="72">
        <v>2904660</v>
      </c>
      <c r="N948" s="72">
        <v>0</v>
      </c>
      <c r="O948" s="72">
        <v>0</v>
      </c>
      <c r="P948" s="72">
        <v>1532</v>
      </c>
      <c r="Q948" s="72">
        <v>2663939.8242429937</v>
      </c>
      <c r="R948" s="72">
        <v>0</v>
      </c>
      <c r="S948" s="72">
        <v>0</v>
      </c>
      <c r="T948" s="72">
        <v>0</v>
      </c>
      <c r="U948" s="72">
        <v>0</v>
      </c>
      <c r="V948" s="72">
        <v>18907.792005005402</v>
      </c>
      <c r="W948" s="72">
        <v>0</v>
      </c>
      <c r="X948" s="72">
        <v>0</v>
      </c>
      <c r="Y948" s="213"/>
    </row>
    <row r="949" spans="1:25">
      <c r="A949" s="93">
        <v>287</v>
      </c>
      <c r="B949" s="178" t="s">
        <v>843</v>
      </c>
      <c r="C949" s="72">
        <f t="shared" si="73"/>
        <v>825618.13379520131</v>
      </c>
      <c r="D949" s="72">
        <v>186723.84194606886</v>
      </c>
      <c r="E949" s="72">
        <v>21690.833390183863</v>
      </c>
      <c r="F949" s="72">
        <v>0</v>
      </c>
      <c r="G949" s="72">
        <v>0</v>
      </c>
      <c r="H949" s="72">
        <v>40285.544839229078</v>
      </c>
      <c r="I949" s="72">
        <v>73932.946701289824</v>
      </c>
      <c r="J949" s="82">
        <v>0</v>
      </c>
      <c r="K949" s="72">
        <v>0</v>
      </c>
      <c r="L949" s="72">
        <v>160</v>
      </c>
      <c r="M949" s="72">
        <v>273379.29669352417</v>
      </c>
      <c r="N949" s="72">
        <v>0</v>
      </c>
      <c r="O949" s="72">
        <v>0</v>
      </c>
      <c r="P949" s="72">
        <v>283</v>
      </c>
      <c r="Q949" s="72">
        <v>227987.48802570408</v>
      </c>
      <c r="R949" s="72">
        <v>0</v>
      </c>
      <c r="S949" s="72">
        <v>0</v>
      </c>
      <c r="T949" s="72">
        <v>0</v>
      </c>
      <c r="U949" s="72">
        <v>0</v>
      </c>
      <c r="V949" s="72">
        <v>1618.1821992013824</v>
      </c>
      <c r="W949" s="72">
        <v>0</v>
      </c>
      <c r="X949" s="72">
        <v>0</v>
      </c>
      <c r="Y949" s="213"/>
    </row>
    <row r="950" spans="1:25">
      <c r="A950" s="93">
        <v>288</v>
      </c>
      <c r="B950" s="178" t="s">
        <v>844</v>
      </c>
      <c r="C950" s="72">
        <f t="shared" si="73"/>
        <v>287797.06680208584</v>
      </c>
      <c r="D950" s="72">
        <v>0</v>
      </c>
      <c r="E950" s="72">
        <v>0</v>
      </c>
      <c r="F950" s="72">
        <v>0</v>
      </c>
      <c r="G950" s="72">
        <v>0</v>
      </c>
      <c r="H950" s="72">
        <v>21341.231280423148</v>
      </c>
      <c r="I950" s="72">
        <v>0</v>
      </c>
      <c r="J950" s="82">
        <v>0</v>
      </c>
      <c r="K950" s="72">
        <v>0</v>
      </c>
      <c r="L950" s="72">
        <v>85</v>
      </c>
      <c r="M950" s="72">
        <v>144822.43745986695</v>
      </c>
      <c r="N950" s="72">
        <v>0</v>
      </c>
      <c r="O950" s="72">
        <v>0</v>
      </c>
      <c r="P950" s="72">
        <v>206</v>
      </c>
      <c r="Q950" s="72">
        <v>120776.16749175292</v>
      </c>
      <c r="R950" s="72">
        <v>0</v>
      </c>
      <c r="S950" s="72">
        <v>0</v>
      </c>
      <c r="T950" s="72">
        <v>0</v>
      </c>
      <c r="U950" s="72">
        <v>0</v>
      </c>
      <c r="V950" s="72">
        <v>857.23057004288285</v>
      </c>
      <c r="W950" s="72">
        <v>0</v>
      </c>
      <c r="X950" s="72">
        <v>0</v>
      </c>
      <c r="Y950" s="213"/>
    </row>
    <row r="951" spans="1:25">
      <c r="A951" s="93">
        <v>289</v>
      </c>
      <c r="B951" s="178" t="s">
        <v>920</v>
      </c>
      <c r="C951" s="72">
        <f t="shared" si="73"/>
        <v>2406308.3738265415</v>
      </c>
      <c r="D951" s="72">
        <v>496524.79691680463</v>
      </c>
      <c r="E951" s="72">
        <v>57678.958036478172</v>
      </c>
      <c r="F951" s="72">
        <v>118570.80232963018</v>
      </c>
      <c r="G951" s="72">
        <v>92303.544749025794</v>
      </c>
      <c r="H951" s="72">
        <v>107124.8950402296</v>
      </c>
      <c r="I951" s="72">
        <v>196598.0399917094</v>
      </c>
      <c r="J951" s="82">
        <v>0</v>
      </c>
      <c r="K951" s="72">
        <v>0</v>
      </c>
      <c r="L951" s="72">
        <v>427</v>
      </c>
      <c r="M951" s="72">
        <v>726953.76421837148</v>
      </c>
      <c r="N951" s="72">
        <v>0</v>
      </c>
      <c r="O951" s="72">
        <v>0</v>
      </c>
      <c r="P951" s="72">
        <v>462</v>
      </c>
      <c r="Q951" s="72">
        <v>606250.59987910348</v>
      </c>
      <c r="R951" s="72">
        <v>0</v>
      </c>
      <c r="S951" s="72">
        <v>0</v>
      </c>
      <c r="T951" s="72">
        <v>0</v>
      </c>
      <c r="U951" s="72">
        <v>0</v>
      </c>
      <c r="V951" s="72">
        <v>4302.972665188192</v>
      </c>
      <c r="W951" s="72">
        <v>0</v>
      </c>
      <c r="X951" s="72">
        <v>0</v>
      </c>
      <c r="Y951" s="213"/>
    </row>
    <row r="952" spans="1:25">
      <c r="A952" s="93">
        <v>290</v>
      </c>
      <c r="B952" s="178" t="s">
        <v>819</v>
      </c>
      <c r="C952" s="72">
        <f t="shared" si="73"/>
        <v>1921403.5325511859</v>
      </c>
      <c r="D952" s="72">
        <v>417016.58034622041</v>
      </c>
      <c r="E952" s="72">
        <v>48442.861238077305</v>
      </c>
      <c r="F952" s="72">
        <v>0</v>
      </c>
      <c r="G952" s="72">
        <v>77523.033741903186</v>
      </c>
      <c r="H952" s="72">
        <v>89971.050140944935</v>
      </c>
      <c r="I952" s="72">
        <v>165116.91429954724</v>
      </c>
      <c r="J952" s="82">
        <v>0</v>
      </c>
      <c r="K952" s="72">
        <v>0</v>
      </c>
      <c r="L952" s="72">
        <v>358</v>
      </c>
      <c r="M952" s="72">
        <v>610547.09594887076</v>
      </c>
      <c r="N952" s="72">
        <v>0</v>
      </c>
      <c r="O952" s="72">
        <v>0</v>
      </c>
      <c r="P952" s="72">
        <v>424</v>
      </c>
      <c r="Q952" s="72">
        <v>509172.05659073911</v>
      </c>
      <c r="R952" s="72">
        <v>0</v>
      </c>
      <c r="S952" s="72">
        <v>0</v>
      </c>
      <c r="T952" s="72">
        <v>0</v>
      </c>
      <c r="U952" s="72">
        <v>0</v>
      </c>
      <c r="V952" s="72">
        <v>3613.940244883087</v>
      </c>
      <c r="W952" s="72">
        <v>0</v>
      </c>
      <c r="X952" s="72">
        <v>0</v>
      </c>
      <c r="Y952" s="213"/>
    </row>
    <row r="953" spans="1:25">
      <c r="A953" s="93">
        <v>291</v>
      </c>
      <c r="B953" s="178" t="s">
        <v>924</v>
      </c>
      <c r="C953" s="72">
        <f t="shared" si="73"/>
        <v>954688.89573123213</v>
      </c>
      <c r="D953" s="72">
        <v>303710.6791223156</v>
      </c>
      <c r="E953" s="72">
        <v>35280.645851130605</v>
      </c>
      <c r="F953" s="72">
        <v>0</v>
      </c>
      <c r="G953" s="72">
        <v>56459.5614059953</v>
      </c>
      <c r="H953" s="72">
        <v>65525.377233126004</v>
      </c>
      <c r="I953" s="72">
        <v>120253.66026181119</v>
      </c>
      <c r="J953" s="82">
        <v>0</v>
      </c>
      <c r="K953" s="72">
        <v>0</v>
      </c>
      <c r="L953" s="72">
        <v>0</v>
      </c>
      <c r="M953" s="72">
        <v>0</v>
      </c>
      <c r="N953" s="72">
        <v>0</v>
      </c>
      <c r="O953" s="72">
        <v>0</v>
      </c>
      <c r="P953" s="72">
        <v>362</v>
      </c>
      <c r="Q953" s="72">
        <v>370826.96081026713</v>
      </c>
      <c r="R953" s="72">
        <v>0</v>
      </c>
      <c r="S953" s="72">
        <v>0</v>
      </c>
      <c r="T953" s="72">
        <v>0</v>
      </c>
      <c r="U953" s="72">
        <v>0</v>
      </c>
      <c r="V953" s="72">
        <v>2632.0110465863349</v>
      </c>
      <c r="W953" s="72">
        <v>0</v>
      </c>
      <c r="X953" s="72">
        <v>0</v>
      </c>
      <c r="Y953" s="213"/>
    </row>
    <row r="954" spans="1:25">
      <c r="A954" s="155" t="s">
        <v>347</v>
      </c>
      <c r="B954" s="156"/>
      <c r="C954" s="71">
        <f t="shared" ref="C954:X954" si="74">SUM(C955:C957)</f>
        <v>4035614.6999999997</v>
      </c>
      <c r="D954" s="71">
        <f t="shared" si="74"/>
        <v>1202442</v>
      </c>
      <c r="E954" s="71">
        <f t="shared" si="74"/>
        <v>456799</v>
      </c>
      <c r="F954" s="71">
        <f t="shared" si="74"/>
        <v>252180</v>
      </c>
      <c r="G954" s="71">
        <f t="shared" si="74"/>
        <v>167102</v>
      </c>
      <c r="H954" s="71">
        <f t="shared" si="74"/>
        <v>396159</v>
      </c>
      <c r="I954" s="71">
        <f t="shared" si="74"/>
        <v>347730</v>
      </c>
      <c r="J954" s="86">
        <f t="shared" si="74"/>
        <v>0</v>
      </c>
      <c r="K954" s="71">
        <f t="shared" si="74"/>
        <v>0</v>
      </c>
      <c r="L954" s="71">
        <f t="shared" si="74"/>
        <v>672</v>
      </c>
      <c r="M954" s="71">
        <f t="shared" si="74"/>
        <v>342122.69999999995</v>
      </c>
      <c r="N954" s="71">
        <f t="shared" si="74"/>
        <v>0</v>
      </c>
      <c r="O954" s="71">
        <f t="shared" si="74"/>
        <v>0</v>
      </c>
      <c r="P954" s="71">
        <f t="shared" si="74"/>
        <v>1130</v>
      </c>
      <c r="Q954" s="71">
        <f t="shared" si="74"/>
        <v>751308.6</v>
      </c>
      <c r="R954" s="71">
        <f t="shared" si="74"/>
        <v>0</v>
      </c>
      <c r="S954" s="71">
        <f t="shared" si="74"/>
        <v>0</v>
      </c>
      <c r="T954" s="71">
        <f t="shared" si="74"/>
        <v>0</v>
      </c>
      <c r="U954" s="71">
        <f t="shared" si="74"/>
        <v>0</v>
      </c>
      <c r="V954" s="71">
        <f t="shared" si="74"/>
        <v>5732.2</v>
      </c>
      <c r="W954" s="71">
        <f t="shared" si="74"/>
        <v>114039.20000000001</v>
      </c>
      <c r="X954" s="71">
        <f t="shared" si="74"/>
        <v>0</v>
      </c>
      <c r="Y954" s="213"/>
    </row>
    <row r="955" spans="1:25">
      <c r="A955" s="93">
        <v>292</v>
      </c>
      <c r="B955" s="30" t="s">
        <v>951</v>
      </c>
      <c r="C955" s="72">
        <f>D955+E955+F955+G955+H955+I955+K955+M955+O955+Q955+S955+U955+V955+W955+X955</f>
        <v>1494816.9</v>
      </c>
      <c r="D955" s="72">
        <v>479819</v>
      </c>
      <c r="E955" s="72">
        <v>124829</v>
      </c>
      <c r="F955" s="72">
        <v>100629</v>
      </c>
      <c r="G955" s="72">
        <v>66680</v>
      </c>
      <c r="H955" s="72">
        <v>158082</v>
      </c>
      <c r="I955" s="72">
        <v>138757</v>
      </c>
      <c r="J955" s="82">
        <v>0</v>
      </c>
      <c r="K955" s="72">
        <v>0</v>
      </c>
      <c r="L955" s="72">
        <v>224</v>
      </c>
      <c r="M955" s="72">
        <v>93491.7</v>
      </c>
      <c r="N955" s="72">
        <v>0</v>
      </c>
      <c r="O955" s="72">
        <v>0</v>
      </c>
      <c r="P955" s="72">
        <v>565</v>
      </c>
      <c r="Q955" s="72">
        <v>299800.2</v>
      </c>
      <c r="R955" s="72">
        <v>0</v>
      </c>
      <c r="S955" s="72">
        <v>0</v>
      </c>
      <c r="T955" s="72">
        <v>0</v>
      </c>
      <c r="U955" s="72">
        <v>0</v>
      </c>
      <c r="V955" s="72">
        <v>1566</v>
      </c>
      <c r="W955" s="72">
        <v>31163</v>
      </c>
      <c r="X955" s="72">
        <v>0</v>
      </c>
      <c r="Y955" s="213"/>
    </row>
    <row r="956" spans="1:25">
      <c r="A956" s="93">
        <v>293</v>
      </c>
      <c r="B956" s="30" t="s">
        <v>952</v>
      </c>
      <c r="C956" s="72">
        <f>D956+E956+F956+G956+H956+I956+K956+M956+O956+Q956+S956+U956+V956+W956+X956</f>
        <v>2251244.7999999998</v>
      </c>
      <c r="D956" s="72">
        <v>722623</v>
      </c>
      <c r="E956" s="72">
        <v>187997</v>
      </c>
      <c r="F956" s="72">
        <v>151551</v>
      </c>
      <c r="G956" s="72">
        <v>100422</v>
      </c>
      <c r="H956" s="72">
        <v>238077</v>
      </c>
      <c r="I956" s="72">
        <v>208973</v>
      </c>
      <c r="J956" s="82">
        <v>0</v>
      </c>
      <c r="K956" s="72">
        <v>0</v>
      </c>
      <c r="L956" s="72">
        <v>224</v>
      </c>
      <c r="M956" s="72">
        <v>140801.4</v>
      </c>
      <c r="N956" s="72">
        <v>0</v>
      </c>
      <c r="O956" s="72">
        <v>0</v>
      </c>
      <c r="P956" s="72">
        <v>565</v>
      </c>
      <c r="Q956" s="72">
        <v>451508.39999999997</v>
      </c>
      <c r="R956" s="72">
        <v>0</v>
      </c>
      <c r="S956" s="72">
        <v>0</v>
      </c>
      <c r="T956" s="72">
        <v>0</v>
      </c>
      <c r="U956" s="72">
        <v>0</v>
      </c>
      <c r="V956" s="72">
        <v>2359</v>
      </c>
      <c r="W956" s="72">
        <v>46933</v>
      </c>
      <c r="X956" s="72">
        <v>0</v>
      </c>
      <c r="Y956" s="213"/>
    </row>
    <row r="957" spans="1:25">
      <c r="A957" s="93">
        <v>294</v>
      </c>
      <c r="B957" s="30" t="s">
        <v>953</v>
      </c>
      <c r="C957" s="72">
        <f>D957+E957+F957+G957+H957+I957+K957+M957+O957+Q957+S957+U957+V957+W957+X957</f>
        <v>289553</v>
      </c>
      <c r="D957" s="72">
        <v>0</v>
      </c>
      <c r="E957" s="72">
        <v>143973</v>
      </c>
      <c r="F957" s="72">
        <v>0</v>
      </c>
      <c r="G957" s="72">
        <v>0</v>
      </c>
      <c r="H957" s="72">
        <v>0</v>
      </c>
      <c r="I957" s="72">
        <v>0</v>
      </c>
      <c r="J957" s="82">
        <v>0</v>
      </c>
      <c r="K957" s="72">
        <v>0</v>
      </c>
      <c r="L957" s="72">
        <v>224</v>
      </c>
      <c r="M957" s="72">
        <v>107829.6</v>
      </c>
      <c r="N957" s="72">
        <v>0</v>
      </c>
      <c r="O957" s="72">
        <v>0</v>
      </c>
      <c r="P957" s="72">
        <v>0</v>
      </c>
      <c r="Q957" s="72">
        <v>0</v>
      </c>
      <c r="R957" s="72">
        <v>0</v>
      </c>
      <c r="S957" s="72">
        <v>0</v>
      </c>
      <c r="T957" s="72">
        <v>0</v>
      </c>
      <c r="U957" s="72">
        <v>0</v>
      </c>
      <c r="V957" s="72">
        <v>1807.2</v>
      </c>
      <c r="W957" s="72">
        <v>35943.200000000004</v>
      </c>
      <c r="X957" s="72">
        <v>0</v>
      </c>
      <c r="Y957" s="213"/>
    </row>
    <row r="958" spans="1:25">
      <c r="A958" s="163" t="s">
        <v>348</v>
      </c>
      <c r="B958" s="156"/>
      <c r="C958" s="71">
        <f>SUM('прил.2 '!C959:C961)</f>
        <v>2503568.4170800005</v>
      </c>
      <c r="D958" s="71">
        <f>SUM('прил.2 '!D959:D961)</f>
        <v>0</v>
      </c>
      <c r="E958" s="71">
        <f>SUM('прил.2 '!E959:E961)</f>
        <v>67017.58140000001</v>
      </c>
      <c r="F958" s="71">
        <f>SUM('прил.2 '!F959:F961)</f>
        <v>0</v>
      </c>
      <c r="G958" s="71">
        <f>SUM('прил.2 '!G959:G961)</f>
        <v>0</v>
      </c>
      <c r="H958" s="71">
        <f>SUM('прил.2 '!H959:H961)</f>
        <v>0</v>
      </c>
      <c r="I958" s="71">
        <f>SUM('прил.2 '!I959:I961)</f>
        <v>0</v>
      </c>
      <c r="J958" s="86">
        <f>SUM('прил.2 '!J959:J961)</f>
        <v>0</v>
      </c>
      <c r="K958" s="71">
        <f>SUM('прил.2 '!K959:K961)</f>
        <v>0</v>
      </c>
      <c r="L958" s="71">
        <f>SUM('прил.2 '!L959:L961)</f>
        <v>522.20000000000005</v>
      </c>
      <c r="M958" s="71">
        <f>SUM('прил.2 '!M959:M961)</f>
        <v>873394.12160000019</v>
      </c>
      <c r="N958" s="71">
        <f>SUM('прил.2 '!N959:N961)</f>
        <v>0</v>
      </c>
      <c r="O958" s="71">
        <f>SUM('прил.2 '!O959:O961)</f>
        <v>0</v>
      </c>
      <c r="P958" s="71">
        <f>SUM('прил.2 '!P959:P961)</f>
        <v>1148.5</v>
      </c>
      <c r="Q958" s="71">
        <f>SUM('прил.2 '!Q959:Q961)</f>
        <v>1485674.3330000001</v>
      </c>
      <c r="R958" s="71">
        <f>SUM('прил.2 '!R959:R961)</f>
        <v>0</v>
      </c>
      <c r="S958" s="71">
        <f>SUM('прил.2 '!S959:S961)</f>
        <v>0</v>
      </c>
      <c r="T958" s="71">
        <f>SUM('прил.2 '!T959:T961)</f>
        <v>0</v>
      </c>
      <c r="U958" s="71">
        <f>SUM('прил.2 '!U959:U961)</f>
        <v>0</v>
      </c>
      <c r="V958" s="71">
        <f>SUM('прил.2 '!V959:V961)</f>
        <v>4699.8</v>
      </c>
      <c r="W958" s="71">
        <f>SUM('прил.2 '!W959:W961)</f>
        <v>72782.581080000004</v>
      </c>
      <c r="X958" s="71">
        <f>SUM('прил.2 '!X959:X961)</f>
        <v>0</v>
      </c>
      <c r="Y958" s="213"/>
    </row>
    <row r="959" spans="1:25">
      <c r="A959" s="93">
        <v>295</v>
      </c>
      <c r="B959" s="172" t="s">
        <v>955</v>
      </c>
      <c r="C959" s="72">
        <f>D959+E959+F959+G959+H959+I959+K959+M959+O959+Q959+S959+U959+V959+W959+X959</f>
        <v>733611.36820400017</v>
      </c>
      <c r="D959" s="72">
        <v>0</v>
      </c>
      <c r="E959" s="72">
        <v>0</v>
      </c>
      <c r="F959" s="72">
        <v>0</v>
      </c>
      <c r="G959" s="72">
        <v>0</v>
      </c>
      <c r="H959" s="72">
        <v>0</v>
      </c>
      <c r="I959" s="72">
        <v>0</v>
      </c>
      <c r="J959" s="82">
        <v>0</v>
      </c>
      <c r="K959" s="72">
        <v>0</v>
      </c>
      <c r="L959" s="72">
        <v>0</v>
      </c>
      <c r="M959" s="72">
        <v>0</v>
      </c>
      <c r="N959" s="72">
        <v>0</v>
      </c>
      <c r="O959" s="72">
        <v>0</v>
      </c>
      <c r="P959" s="72">
        <v>550.6</v>
      </c>
      <c r="Q959" s="72">
        <v>712244.04680000013</v>
      </c>
      <c r="R959" s="72">
        <v>0</v>
      </c>
      <c r="S959" s="72">
        <v>0</v>
      </c>
      <c r="T959" s="72">
        <v>0</v>
      </c>
      <c r="U959" s="72">
        <v>0</v>
      </c>
      <c r="V959" s="72">
        <v>0</v>
      </c>
      <c r="W959" s="72">
        <v>21367.321404000002</v>
      </c>
      <c r="X959" s="72">
        <v>0</v>
      </c>
      <c r="Y959" s="213"/>
    </row>
    <row r="960" spans="1:25">
      <c r="A960" s="93">
        <v>296</v>
      </c>
      <c r="B960" s="172" t="s">
        <v>957</v>
      </c>
      <c r="C960" s="72">
        <f>D960+E960+F960+G960+H960+I960+K960+M960+O960+Q960+S960+U960+V960+W960+X960</f>
        <v>796633.19478600007</v>
      </c>
      <c r="D960" s="72">
        <v>0</v>
      </c>
      <c r="E960" s="72">
        <v>0</v>
      </c>
      <c r="F960" s="72">
        <v>0</v>
      </c>
      <c r="G960" s="72">
        <v>0</v>
      </c>
      <c r="H960" s="72">
        <v>0</v>
      </c>
      <c r="I960" s="72">
        <v>0</v>
      </c>
      <c r="J960" s="82">
        <v>0</v>
      </c>
      <c r="K960" s="72">
        <v>0</v>
      </c>
      <c r="L960" s="72">
        <v>0</v>
      </c>
      <c r="M960" s="72">
        <v>0</v>
      </c>
      <c r="N960" s="72">
        <v>0</v>
      </c>
      <c r="O960" s="72">
        <v>0</v>
      </c>
      <c r="P960" s="72">
        <v>597.9</v>
      </c>
      <c r="Q960" s="72">
        <v>773430.28620000009</v>
      </c>
      <c r="R960" s="72">
        <v>0</v>
      </c>
      <c r="S960" s="72">
        <v>0</v>
      </c>
      <c r="T960" s="72">
        <v>0</v>
      </c>
      <c r="U960" s="72">
        <v>0</v>
      </c>
      <c r="V960" s="72">
        <v>0</v>
      </c>
      <c r="W960" s="72">
        <v>23202.908586000001</v>
      </c>
      <c r="X960" s="72">
        <v>0</v>
      </c>
      <c r="Y960" s="213"/>
    </row>
    <row r="961" spans="1:25">
      <c r="A961" s="93">
        <v>297</v>
      </c>
      <c r="B961" s="172" t="s">
        <v>414</v>
      </c>
      <c r="C961" s="72">
        <f>D961+E961+F961+G961+H961+I961+K961+M961+O961+Q961+S961+U961+V961+W961+X961</f>
        <v>973323.85409000027</v>
      </c>
      <c r="D961" s="72">
        <v>0</v>
      </c>
      <c r="E961" s="72">
        <v>67017.58140000001</v>
      </c>
      <c r="F961" s="72">
        <v>0</v>
      </c>
      <c r="G961" s="72">
        <v>0</v>
      </c>
      <c r="H961" s="72">
        <v>0</v>
      </c>
      <c r="I961" s="72">
        <v>0</v>
      </c>
      <c r="J961" s="82">
        <v>0</v>
      </c>
      <c r="K961" s="72">
        <v>0</v>
      </c>
      <c r="L961" s="72">
        <v>522.20000000000005</v>
      </c>
      <c r="M961" s="72">
        <v>873394.12160000019</v>
      </c>
      <c r="N961" s="72">
        <v>0</v>
      </c>
      <c r="O961" s="72">
        <v>0</v>
      </c>
      <c r="P961" s="72">
        <v>0</v>
      </c>
      <c r="Q961" s="72">
        <v>0</v>
      </c>
      <c r="R961" s="72">
        <v>0</v>
      </c>
      <c r="S961" s="72">
        <v>0</v>
      </c>
      <c r="T961" s="72">
        <v>0</v>
      </c>
      <c r="U961" s="72">
        <v>0</v>
      </c>
      <c r="V961" s="72">
        <v>4699.8</v>
      </c>
      <c r="W961" s="72">
        <v>28212.351090000004</v>
      </c>
      <c r="X961" s="72">
        <v>0</v>
      </c>
      <c r="Y961" s="213"/>
    </row>
    <row r="962" spans="1:25">
      <c r="A962" s="163" t="s">
        <v>349</v>
      </c>
      <c r="B962" s="156"/>
      <c r="C962" s="71">
        <f t="shared" ref="C962:X962" si="75">SUM(C963)</f>
        <v>768295.78357200022</v>
      </c>
      <c r="D962" s="71">
        <f t="shared" si="75"/>
        <v>0</v>
      </c>
      <c r="E962" s="71">
        <f t="shared" si="75"/>
        <v>91324.609200000021</v>
      </c>
      <c r="F962" s="71">
        <f t="shared" si="75"/>
        <v>0</v>
      </c>
      <c r="G962" s="71">
        <f t="shared" si="75"/>
        <v>151119.64560000002</v>
      </c>
      <c r="H962" s="71">
        <f t="shared" si="75"/>
        <v>175385.20560000002</v>
      </c>
      <c r="I962" s="71">
        <f t="shared" si="75"/>
        <v>321870.91200000007</v>
      </c>
      <c r="J962" s="86">
        <f t="shared" si="75"/>
        <v>0</v>
      </c>
      <c r="K962" s="71">
        <f t="shared" si="75"/>
        <v>0</v>
      </c>
      <c r="L962" s="71">
        <f t="shared" si="75"/>
        <v>0</v>
      </c>
      <c r="M962" s="71">
        <f t="shared" si="75"/>
        <v>0</v>
      </c>
      <c r="N962" s="71">
        <f t="shared" si="75"/>
        <v>0</v>
      </c>
      <c r="O962" s="71">
        <f t="shared" si="75"/>
        <v>0</v>
      </c>
      <c r="P962" s="71">
        <f t="shared" si="75"/>
        <v>0</v>
      </c>
      <c r="Q962" s="71">
        <f t="shared" si="75"/>
        <v>0</v>
      </c>
      <c r="R962" s="71">
        <f t="shared" si="75"/>
        <v>0</v>
      </c>
      <c r="S962" s="71">
        <f t="shared" si="75"/>
        <v>0</v>
      </c>
      <c r="T962" s="71">
        <f t="shared" si="75"/>
        <v>0</v>
      </c>
      <c r="U962" s="71">
        <f t="shared" si="75"/>
        <v>0</v>
      </c>
      <c r="V962" s="71">
        <f t="shared" si="75"/>
        <v>6404.4000000000005</v>
      </c>
      <c r="W962" s="71">
        <f t="shared" si="75"/>
        <v>22191.011172000006</v>
      </c>
      <c r="X962" s="71">
        <f t="shared" si="75"/>
        <v>0</v>
      </c>
      <c r="Y962" s="213"/>
    </row>
    <row r="963" spans="1:25">
      <c r="A963" s="93">
        <v>298</v>
      </c>
      <c r="B963" s="172" t="s">
        <v>960</v>
      </c>
      <c r="C963" s="72">
        <f>D963+E963+F963+G963+H963+I963+K963+M963+O963+Q963+S963+U963+V963+W963+X963</f>
        <v>768295.78357200022</v>
      </c>
      <c r="D963" s="72">
        <v>0</v>
      </c>
      <c r="E963" s="72">
        <v>91324.609200000021</v>
      </c>
      <c r="F963" s="72">
        <v>0</v>
      </c>
      <c r="G963" s="72">
        <v>151119.64560000002</v>
      </c>
      <c r="H963" s="72">
        <v>175385.20560000002</v>
      </c>
      <c r="I963" s="72">
        <v>321870.91200000007</v>
      </c>
      <c r="J963" s="82">
        <v>0</v>
      </c>
      <c r="K963" s="72">
        <v>0</v>
      </c>
      <c r="L963" s="72">
        <v>0</v>
      </c>
      <c r="M963" s="72">
        <v>0</v>
      </c>
      <c r="N963" s="72">
        <v>0</v>
      </c>
      <c r="O963" s="72">
        <v>0</v>
      </c>
      <c r="P963" s="72">
        <v>0</v>
      </c>
      <c r="Q963" s="72">
        <v>0</v>
      </c>
      <c r="R963" s="72">
        <v>0</v>
      </c>
      <c r="S963" s="72">
        <v>0</v>
      </c>
      <c r="T963" s="72">
        <v>0</v>
      </c>
      <c r="U963" s="72">
        <v>0</v>
      </c>
      <c r="V963" s="72">
        <v>6404.4000000000005</v>
      </c>
      <c r="W963" s="72">
        <v>22191.011172000006</v>
      </c>
      <c r="X963" s="72">
        <v>0</v>
      </c>
      <c r="Y963" s="213"/>
    </row>
    <row r="964" spans="1:25">
      <c r="A964" s="163" t="s">
        <v>350</v>
      </c>
      <c r="B964" s="172"/>
      <c r="C964" s="71">
        <f>SUM('прил.2 '!C965:C969)</f>
        <v>2307269.3362914999</v>
      </c>
      <c r="D964" s="71">
        <f>SUM('прил.2 '!D965:D969)</f>
        <v>421780.13954999991</v>
      </c>
      <c r="E964" s="71">
        <f>SUM('прил.2 '!E965:E969)</f>
        <v>139841.18909999999</v>
      </c>
      <c r="F964" s="71">
        <f>SUM('прил.2 '!F965:F969)</f>
        <v>0</v>
      </c>
      <c r="G964" s="71">
        <f>SUM('прил.2 '!G965:G969)</f>
        <v>121797.38055</v>
      </c>
      <c r="H964" s="71">
        <f>SUM('прил.2 '!H965:H969)</f>
        <v>730100.24205</v>
      </c>
      <c r="I964" s="71">
        <f>SUM('прил.2 '!I965:I969)</f>
        <v>729403.6568</v>
      </c>
      <c r="J964" s="86">
        <f>SUM('прил.2 '!J965:J969)</f>
        <v>0</v>
      </c>
      <c r="K964" s="71">
        <f>SUM('прил.2 '!K965:K969)</f>
        <v>0</v>
      </c>
      <c r="L964" s="71">
        <f>SUM('прил.2 '!L965:L969)</f>
        <v>0</v>
      </c>
      <c r="M964" s="71">
        <f>SUM('прил.2 '!M965:M969)</f>
        <v>0</v>
      </c>
      <c r="N964" s="71">
        <f>SUM('прил.2 '!N965:N969)</f>
        <v>160</v>
      </c>
      <c r="O964" s="71">
        <f>SUM('прил.2 '!O965:O969)</f>
        <v>54798</v>
      </c>
      <c r="P964" s="71">
        <f>SUM('прил.2 '!P965:P969)</f>
        <v>0</v>
      </c>
      <c r="Q964" s="71">
        <f>SUM('прил.2 '!Q965:Q969)</f>
        <v>0</v>
      </c>
      <c r="R964" s="71">
        <f>SUM('прил.2 '!R965:R969)</f>
        <v>0</v>
      </c>
      <c r="S964" s="71">
        <f>SUM('прил.2 '!S965:S969)</f>
        <v>0</v>
      </c>
      <c r="T964" s="71">
        <f>SUM('прил.2 '!T965:T969)</f>
        <v>0</v>
      </c>
      <c r="U964" s="71">
        <f>SUM('прил.2 '!U965:U969)</f>
        <v>0</v>
      </c>
      <c r="V964" s="71">
        <f>SUM('прил.2 '!V965:V969)</f>
        <v>7315.9000000000005</v>
      </c>
      <c r="W964" s="71">
        <f>SUM('прил.2 '!W965:W969)</f>
        <v>102232.8282415</v>
      </c>
      <c r="X964" s="71">
        <f>SUM('прил.2 '!X965:X969)</f>
        <v>0</v>
      </c>
      <c r="Y964" s="213"/>
    </row>
    <row r="965" spans="1:25">
      <c r="A965" s="93">
        <v>299</v>
      </c>
      <c r="B965" s="171" t="s">
        <v>963</v>
      </c>
      <c r="C965" s="72">
        <f>D965+E965+F965+G965+H965+I965+K965+M965+O965+Q965+S965+U965+V965+W965+X965</f>
        <v>313313.88478000008</v>
      </c>
      <c r="D965" s="72">
        <v>0</v>
      </c>
      <c r="E965" s="72">
        <v>66236.274000000005</v>
      </c>
      <c r="F965" s="72">
        <v>0</v>
      </c>
      <c r="G965" s="72">
        <v>0</v>
      </c>
      <c r="H965" s="72">
        <v>0</v>
      </c>
      <c r="I965" s="72">
        <v>233442.35200000001</v>
      </c>
      <c r="J965" s="82">
        <v>0</v>
      </c>
      <c r="K965" s="72">
        <v>0</v>
      </c>
      <c r="L965" s="72">
        <v>0</v>
      </c>
      <c r="M965" s="72">
        <v>0</v>
      </c>
      <c r="N965" s="72">
        <v>0</v>
      </c>
      <c r="O965" s="72">
        <v>0</v>
      </c>
      <c r="P965" s="72">
        <v>0</v>
      </c>
      <c r="Q965" s="72">
        <v>0</v>
      </c>
      <c r="R965" s="72">
        <v>0</v>
      </c>
      <c r="S965" s="72">
        <v>0</v>
      </c>
      <c r="T965" s="72">
        <v>0</v>
      </c>
      <c r="U965" s="72">
        <v>0</v>
      </c>
      <c r="V965" s="72">
        <v>4644.9000000000005</v>
      </c>
      <c r="W965" s="72">
        <v>8990.3587800000005</v>
      </c>
      <c r="X965" s="72">
        <v>0</v>
      </c>
      <c r="Y965" s="213"/>
    </row>
    <row r="966" spans="1:25">
      <c r="A966" s="93">
        <v>300</v>
      </c>
      <c r="B966" s="171" t="s">
        <v>965</v>
      </c>
      <c r="C966" s="72">
        <f>D966+E966+F966+G966+H966+I966+K966+M966+O966+Q966+S966+U966+V966+W966+X966</f>
        <v>218740.94550000003</v>
      </c>
      <c r="D966" s="72">
        <v>0</v>
      </c>
      <c r="E966" s="72">
        <v>26219.862000000001</v>
      </c>
      <c r="F966" s="72">
        <v>0</v>
      </c>
      <c r="G966" s="72">
        <v>43387.191000000006</v>
      </c>
      <c r="H966" s="72">
        <v>50353.821000000004</v>
      </c>
      <c r="I966" s="72">
        <v>92408.97600000001</v>
      </c>
      <c r="J966" s="82">
        <v>0</v>
      </c>
      <c r="K966" s="72">
        <v>0</v>
      </c>
      <c r="L966" s="72">
        <v>0</v>
      </c>
      <c r="M966" s="72">
        <v>0</v>
      </c>
      <c r="N966" s="72">
        <v>0</v>
      </c>
      <c r="O966" s="72">
        <v>0</v>
      </c>
      <c r="P966" s="72">
        <v>0</v>
      </c>
      <c r="Q966" s="72">
        <v>0</v>
      </c>
      <c r="R966" s="72">
        <v>0</v>
      </c>
      <c r="S966" s="72">
        <v>0</v>
      </c>
      <c r="T966" s="72">
        <v>0</v>
      </c>
      <c r="U966" s="72">
        <v>0</v>
      </c>
      <c r="V966" s="72">
        <v>0</v>
      </c>
      <c r="W966" s="72">
        <v>6371.0955000000013</v>
      </c>
      <c r="X966" s="72">
        <v>0</v>
      </c>
      <c r="Y966" s="213"/>
    </row>
    <row r="967" spans="1:25">
      <c r="A967" s="93">
        <v>301</v>
      </c>
      <c r="B967" s="171" t="s">
        <v>964</v>
      </c>
      <c r="C967" s="72">
        <f>D967+E967+F967+G967+H967+I967+K967+M967+O967+Q967+S967+U967+V967+W967+X967</f>
        <v>829746.50601149991</v>
      </c>
      <c r="D967" s="72">
        <v>421780.13954999991</v>
      </c>
      <c r="E967" s="72">
        <v>47385.053099999997</v>
      </c>
      <c r="F967" s="72">
        <v>0</v>
      </c>
      <c r="G967" s="72">
        <v>78410.189549999996</v>
      </c>
      <c r="H967" s="72">
        <v>91000.42104999999</v>
      </c>
      <c r="I967" s="72">
        <v>167003.32879999999</v>
      </c>
      <c r="J967" s="82">
        <v>0</v>
      </c>
      <c r="K967" s="72">
        <v>0</v>
      </c>
      <c r="L967" s="72">
        <v>0</v>
      </c>
      <c r="M967" s="72">
        <v>0</v>
      </c>
      <c r="N967" s="72">
        <v>0</v>
      </c>
      <c r="O967" s="72">
        <v>0</v>
      </c>
      <c r="P967" s="72">
        <v>0</v>
      </c>
      <c r="Q967" s="72">
        <v>0</v>
      </c>
      <c r="R967" s="72">
        <v>0</v>
      </c>
      <c r="S967" s="72">
        <v>0</v>
      </c>
      <c r="T967" s="72">
        <v>0</v>
      </c>
      <c r="U967" s="72">
        <v>0</v>
      </c>
      <c r="V967" s="72">
        <v>0</v>
      </c>
      <c r="W967" s="72">
        <v>24167.373961499998</v>
      </c>
      <c r="X967" s="72">
        <v>0</v>
      </c>
      <c r="Y967" s="213"/>
    </row>
    <row r="968" spans="1:25">
      <c r="A968" s="93">
        <v>302</v>
      </c>
      <c r="B968" s="172" t="s">
        <v>416</v>
      </c>
      <c r="C968" s="72">
        <f>D968+E968+F968+G968+H968+I968+K968+M968+O968+Q968+S968+U968+V968+W968+X968</f>
        <v>328829</v>
      </c>
      <c r="D968" s="72">
        <v>0</v>
      </c>
      <c r="E968" s="72">
        <v>0</v>
      </c>
      <c r="F968" s="72">
        <v>0</v>
      </c>
      <c r="G968" s="72">
        <v>0</v>
      </c>
      <c r="H968" s="72">
        <v>319252</v>
      </c>
      <c r="I968" s="72">
        <v>0</v>
      </c>
      <c r="J968" s="82">
        <v>0</v>
      </c>
      <c r="K968" s="72">
        <v>0</v>
      </c>
      <c r="L968" s="72">
        <v>0</v>
      </c>
      <c r="M968" s="72">
        <v>0</v>
      </c>
      <c r="N968" s="72">
        <v>0</v>
      </c>
      <c r="O968" s="72">
        <v>0</v>
      </c>
      <c r="P968" s="72">
        <v>0</v>
      </c>
      <c r="Q968" s="72">
        <v>0</v>
      </c>
      <c r="R968" s="72">
        <v>0</v>
      </c>
      <c r="S968" s="72">
        <v>0</v>
      </c>
      <c r="T968" s="72">
        <v>0</v>
      </c>
      <c r="U968" s="72">
        <v>0</v>
      </c>
      <c r="V968" s="72">
        <v>0</v>
      </c>
      <c r="W968" s="72">
        <v>9577</v>
      </c>
      <c r="X968" s="72">
        <v>0</v>
      </c>
      <c r="Y968" s="213"/>
    </row>
    <row r="969" spans="1:25">
      <c r="A969" s="93">
        <v>303</v>
      </c>
      <c r="B969" s="172" t="s">
        <v>966</v>
      </c>
      <c r="C969" s="72">
        <f>D969+E969+F969+G969+H969+I969+K969+M969+O969+Q969+S969+U969+V969+W969+X969</f>
        <v>616639</v>
      </c>
      <c r="D969" s="72">
        <v>0</v>
      </c>
      <c r="E969" s="72">
        <v>0</v>
      </c>
      <c r="F969" s="72">
        <v>0</v>
      </c>
      <c r="G969" s="72">
        <v>0</v>
      </c>
      <c r="H969" s="72">
        <v>269494</v>
      </c>
      <c r="I969" s="72">
        <v>236549</v>
      </c>
      <c r="J969" s="82">
        <v>0</v>
      </c>
      <c r="K969" s="72">
        <v>0</v>
      </c>
      <c r="L969" s="72">
        <v>0</v>
      </c>
      <c r="M969" s="72">
        <v>0</v>
      </c>
      <c r="N969" s="72">
        <v>160</v>
      </c>
      <c r="O969" s="72">
        <v>54798</v>
      </c>
      <c r="P969" s="72">
        <v>0</v>
      </c>
      <c r="Q969" s="72">
        <v>0</v>
      </c>
      <c r="R969" s="72">
        <v>0</v>
      </c>
      <c r="S969" s="72">
        <v>0</v>
      </c>
      <c r="T969" s="72">
        <v>0</v>
      </c>
      <c r="U969" s="72">
        <v>0</v>
      </c>
      <c r="V969" s="72">
        <v>2671</v>
      </c>
      <c r="W969" s="72">
        <v>53127</v>
      </c>
      <c r="X969" s="72">
        <v>0</v>
      </c>
      <c r="Y969" s="213"/>
    </row>
    <row r="970" spans="1:25">
      <c r="A970" s="163" t="s">
        <v>351</v>
      </c>
      <c r="B970" s="172"/>
      <c r="C970" s="71">
        <f t="shared" ref="C970:X970" si="76">SUM(C971)</f>
        <v>432841.17430299998</v>
      </c>
      <c r="D970" s="71">
        <f t="shared" si="76"/>
        <v>0</v>
      </c>
      <c r="E970" s="71">
        <f t="shared" si="76"/>
        <v>51450.3033</v>
      </c>
      <c r="F970" s="71">
        <f t="shared" si="76"/>
        <v>0</v>
      </c>
      <c r="G970" s="71">
        <f t="shared" si="76"/>
        <v>85137.529400000014</v>
      </c>
      <c r="H970" s="71">
        <f t="shared" si="76"/>
        <v>98808.219400000002</v>
      </c>
      <c r="I970" s="71">
        <f t="shared" si="76"/>
        <v>181335.08799999999</v>
      </c>
      <c r="J970" s="86">
        <f t="shared" si="76"/>
        <v>0</v>
      </c>
      <c r="K970" s="71">
        <f t="shared" si="76"/>
        <v>0</v>
      </c>
      <c r="L970" s="71">
        <f t="shared" si="76"/>
        <v>0</v>
      </c>
      <c r="M970" s="71">
        <f t="shared" si="76"/>
        <v>0</v>
      </c>
      <c r="N970" s="71">
        <f t="shared" si="76"/>
        <v>0</v>
      </c>
      <c r="O970" s="71">
        <f t="shared" si="76"/>
        <v>0</v>
      </c>
      <c r="P970" s="71">
        <f t="shared" si="76"/>
        <v>0</v>
      </c>
      <c r="Q970" s="71">
        <f t="shared" si="76"/>
        <v>0</v>
      </c>
      <c r="R970" s="71">
        <f t="shared" si="76"/>
        <v>0</v>
      </c>
      <c r="S970" s="71">
        <f t="shared" si="76"/>
        <v>0</v>
      </c>
      <c r="T970" s="71">
        <f t="shared" si="76"/>
        <v>0</v>
      </c>
      <c r="U970" s="71">
        <f t="shared" si="76"/>
        <v>0</v>
      </c>
      <c r="V970" s="71">
        <f t="shared" si="76"/>
        <v>3608.1</v>
      </c>
      <c r="W970" s="71">
        <f t="shared" si="76"/>
        <v>12501.934203000001</v>
      </c>
      <c r="X970" s="71">
        <f t="shared" si="76"/>
        <v>0</v>
      </c>
      <c r="Y970" s="213"/>
    </row>
    <row r="971" spans="1:25">
      <c r="A971" s="93">
        <v>304</v>
      </c>
      <c r="B971" s="171" t="s">
        <v>970</v>
      </c>
      <c r="C971" s="72">
        <f>D971+E971+F971+G971+H971+I971+K971+M971+O971+Q971+S971+U971+V971+W971+X971</f>
        <v>432841.17430299998</v>
      </c>
      <c r="D971" s="72">
        <v>0</v>
      </c>
      <c r="E971" s="72">
        <v>51450.3033</v>
      </c>
      <c r="F971" s="72">
        <v>0</v>
      </c>
      <c r="G971" s="72">
        <v>85137.529400000014</v>
      </c>
      <c r="H971" s="72">
        <v>98808.219400000002</v>
      </c>
      <c r="I971" s="72">
        <v>181335.08799999999</v>
      </c>
      <c r="J971" s="82">
        <v>0</v>
      </c>
      <c r="K971" s="72">
        <v>0</v>
      </c>
      <c r="L971" s="72">
        <v>0</v>
      </c>
      <c r="M971" s="72">
        <v>0</v>
      </c>
      <c r="N971" s="72">
        <v>0</v>
      </c>
      <c r="O971" s="72">
        <v>0</v>
      </c>
      <c r="P971" s="72">
        <v>0</v>
      </c>
      <c r="Q971" s="72">
        <v>0</v>
      </c>
      <c r="R971" s="72">
        <v>0</v>
      </c>
      <c r="S971" s="72">
        <v>0</v>
      </c>
      <c r="T971" s="72">
        <v>0</v>
      </c>
      <c r="U971" s="72">
        <v>0</v>
      </c>
      <c r="V971" s="72">
        <v>3608.1</v>
      </c>
      <c r="W971" s="72">
        <v>12501.934203000001</v>
      </c>
      <c r="X971" s="72">
        <v>0</v>
      </c>
      <c r="Y971" s="213"/>
    </row>
    <row r="972" spans="1:25">
      <c r="A972" s="163" t="s">
        <v>352</v>
      </c>
      <c r="B972" s="172"/>
      <c r="C972" s="71">
        <f>SUM('прил.2 '!C973:C993)</f>
        <v>7302599.0800000001</v>
      </c>
      <c r="D972" s="71">
        <f>SUM('прил.2 '!D973:D993)</f>
        <v>0</v>
      </c>
      <c r="E972" s="71">
        <f>SUM('прил.2 '!E973:E993)</f>
        <v>691276</v>
      </c>
      <c r="F972" s="71">
        <f>SUM('прил.2 '!F973:F993)</f>
        <v>0</v>
      </c>
      <c r="G972" s="71">
        <f>SUM('прил.2 '!G973:G993)</f>
        <v>108923</v>
      </c>
      <c r="H972" s="71">
        <f>SUM('прил.2 '!H973:H993)</f>
        <v>391198</v>
      </c>
      <c r="I972" s="71">
        <f>SUM('прил.2 '!I973:I993)</f>
        <v>1445162</v>
      </c>
      <c r="J972" s="86">
        <f>SUM('прил.2 '!J973:J993)</f>
        <v>0</v>
      </c>
      <c r="K972" s="71">
        <f>SUM('прил.2 '!K973:K993)</f>
        <v>0</v>
      </c>
      <c r="L972" s="71">
        <f>SUM('прил.2 '!L973:L993)</f>
        <v>1116.08</v>
      </c>
      <c r="M972" s="71">
        <f>SUM('прил.2 '!M973:M993)</f>
        <v>1202717</v>
      </c>
      <c r="N972" s="71">
        <f>SUM('прил.2 '!N973:N993)</f>
        <v>0</v>
      </c>
      <c r="O972" s="71">
        <f>SUM('прил.2 '!O973:O993)</f>
        <v>0</v>
      </c>
      <c r="P972" s="71">
        <f>SUM('прил.2 '!P973:P993)</f>
        <v>4390.59</v>
      </c>
      <c r="Q972" s="71">
        <f>SUM('прил.2 '!Q973:Q993)</f>
        <v>3211465</v>
      </c>
      <c r="R972" s="71">
        <f>SUM('прил.2 '!R973:R993)</f>
        <v>0</v>
      </c>
      <c r="S972" s="71">
        <f>SUM('прил.2 '!S973:S993)</f>
        <v>0</v>
      </c>
      <c r="T972" s="71">
        <f>SUM('прил.2 '!T973:T993)</f>
        <v>0</v>
      </c>
      <c r="U972" s="71">
        <f>SUM('прил.2 '!U973:U993)</f>
        <v>0</v>
      </c>
      <c r="V972" s="71">
        <f>SUM('прил.2 '!V973:V993)</f>
        <v>31781</v>
      </c>
      <c r="W972" s="71">
        <f>SUM('прил.2 '!W973:W993)</f>
        <v>220077.07999999996</v>
      </c>
      <c r="X972" s="71">
        <f>SUM('прил.2 '!X973:X993)</f>
        <v>0</v>
      </c>
      <c r="Y972" s="213"/>
    </row>
    <row r="973" spans="1:25">
      <c r="A973" s="93">
        <v>305</v>
      </c>
      <c r="B973" s="171" t="s">
        <v>985</v>
      </c>
      <c r="C973" s="72">
        <f t="shared" ref="C973:C993" si="77">D973+E973+F973+G973+H973+I973+K973+M973+O973+Q973+S973+U973+V973+W973+X973</f>
        <v>1002483.63</v>
      </c>
      <c r="D973" s="72">
        <v>0</v>
      </c>
      <c r="E973" s="72">
        <v>147084</v>
      </c>
      <c r="F973" s="72">
        <v>0</v>
      </c>
      <c r="G973" s="72">
        <v>0</v>
      </c>
      <c r="H973" s="72">
        <v>55431</v>
      </c>
      <c r="I973" s="72">
        <v>101727</v>
      </c>
      <c r="J973" s="82">
        <v>0</v>
      </c>
      <c r="K973" s="72">
        <v>0</v>
      </c>
      <c r="L973" s="72">
        <v>266.63</v>
      </c>
      <c r="M973" s="72">
        <v>376152</v>
      </c>
      <c r="N973" s="72">
        <v>0</v>
      </c>
      <c r="O973" s="72">
        <v>0</v>
      </c>
      <c r="P973" s="72">
        <v>359.45</v>
      </c>
      <c r="Q973" s="72">
        <v>290926</v>
      </c>
      <c r="R973" s="72">
        <v>0</v>
      </c>
      <c r="S973" s="72">
        <v>0</v>
      </c>
      <c r="T973" s="72">
        <v>0</v>
      </c>
      <c r="U973" s="72">
        <v>0</v>
      </c>
      <c r="V973" s="72">
        <v>2024</v>
      </c>
      <c r="W973" s="72">
        <v>29139.63</v>
      </c>
      <c r="X973" s="72">
        <v>0</v>
      </c>
      <c r="Y973" s="213"/>
    </row>
    <row r="974" spans="1:25">
      <c r="A974" s="93">
        <v>306</v>
      </c>
      <c r="B974" s="171" t="s">
        <v>1027</v>
      </c>
      <c r="C974" s="72">
        <f t="shared" si="77"/>
        <v>77028.86</v>
      </c>
      <c r="D974" s="72">
        <v>0</v>
      </c>
      <c r="E974" s="72">
        <v>0</v>
      </c>
      <c r="F974" s="72">
        <v>0</v>
      </c>
      <c r="G974" s="72">
        <v>0</v>
      </c>
      <c r="H974" s="72">
        <v>26052</v>
      </c>
      <c r="I974" s="72">
        <v>47810</v>
      </c>
      <c r="J974" s="82">
        <v>0</v>
      </c>
      <c r="K974" s="72">
        <v>0</v>
      </c>
      <c r="L974" s="72">
        <v>0</v>
      </c>
      <c r="M974" s="72">
        <v>0</v>
      </c>
      <c r="N974" s="72">
        <v>0</v>
      </c>
      <c r="O974" s="72">
        <v>0</v>
      </c>
      <c r="P974" s="72">
        <v>0</v>
      </c>
      <c r="Q974" s="72">
        <v>0</v>
      </c>
      <c r="R974" s="72">
        <v>0</v>
      </c>
      <c r="S974" s="72">
        <v>0</v>
      </c>
      <c r="T974" s="72">
        <v>0</v>
      </c>
      <c r="U974" s="72">
        <v>0</v>
      </c>
      <c r="V974" s="72">
        <v>951</v>
      </c>
      <c r="W974" s="72">
        <v>2215.86</v>
      </c>
      <c r="X974" s="72">
        <v>0</v>
      </c>
      <c r="Y974" s="213"/>
    </row>
    <row r="975" spans="1:25">
      <c r="A975" s="93">
        <v>307</v>
      </c>
      <c r="B975" s="171" t="s">
        <v>1028</v>
      </c>
      <c r="C975" s="72">
        <f t="shared" si="77"/>
        <v>887540.04</v>
      </c>
      <c r="D975" s="72">
        <v>0</v>
      </c>
      <c r="E975" s="72">
        <v>144926</v>
      </c>
      <c r="F975" s="72">
        <v>0</v>
      </c>
      <c r="G975" s="72">
        <v>0</v>
      </c>
      <c r="H975" s="72">
        <v>54618</v>
      </c>
      <c r="I975" s="72">
        <v>0</v>
      </c>
      <c r="J975" s="82">
        <v>0</v>
      </c>
      <c r="K975" s="72">
        <v>0</v>
      </c>
      <c r="L975" s="72">
        <v>285.67</v>
      </c>
      <c r="M975" s="72">
        <v>370633</v>
      </c>
      <c r="N975" s="72">
        <v>0</v>
      </c>
      <c r="O975" s="72">
        <v>0</v>
      </c>
      <c r="P975" s="72">
        <v>507.5</v>
      </c>
      <c r="Q975" s="72">
        <v>286657</v>
      </c>
      <c r="R975" s="72">
        <v>0</v>
      </c>
      <c r="S975" s="72">
        <v>0</v>
      </c>
      <c r="T975" s="72">
        <v>0</v>
      </c>
      <c r="U975" s="72">
        <v>0</v>
      </c>
      <c r="V975" s="72">
        <v>1994</v>
      </c>
      <c r="W975" s="72">
        <v>28712.04</v>
      </c>
      <c r="X975" s="72">
        <v>0</v>
      </c>
      <c r="Y975" s="213"/>
    </row>
    <row r="976" spans="1:25">
      <c r="A976" s="93">
        <v>308</v>
      </c>
      <c r="B976" s="171" t="s">
        <v>989</v>
      </c>
      <c r="C976" s="72">
        <f t="shared" si="77"/>
        <v>1111113.3700000001</v>
      </c>
      <c r="D976" s="72">
        <v>0</v>
      </c>
      <c r="E976" s="72">
        <v>0</v>
      </c>
      <c r="F976" s="72">
        <v>0</v>
      </c>
      <c r="G976" s="72">
        <v>0</v>
      </c>
      <c r="H976" s="72">
        <v>0</v>
      </c>
      <c r="I976" s="72">
        <v>278086</v>
      </c>
      <c r="J976" s="82">
        <v>0</v>
      </c>
      <c r="K976" s="72">
        <v>0</v>
      </c>
      <c r="L976" s="72">
        <v>0</v>
      </c>
      <c r="M976" s="72">
        <v>0</v>
      </c>
      <c r="N976" s="72">
        <v>0</v>
      </c>
      <c r="O976" s="72">
        <v>0</v>
      </c>
      <c r="P976" s="72">
        <v>564.6</v>
      </c>
      <c r="Q976" s="72">
        <v>795293</v>
      </c>
      <c r="R976" s="72">
        <v>0</v>
      </c>
      <c r="S976" s="72">
        <v>0</v>
      </c>
      <c r="T976" s="72">
        <v>0</v>
      </c>
      <c r="U976" s="72">
        <v>0</v>
      </c>
      <c r="V976" s="72">
        <v>5533</v>
      </c>
      <c r="W976" s="72">
        <v>32201.37</v>
      </c>
      <c r="X976" s="72">
        <v>0</v>
      </c>
      <c r="Y976" s="213"/>
    </row>
    <row r="977" spans="1:25">
      <c r="A977" s="93">
        <v>309</v>
      </c>
      <c r="B977" s="171" t="s">
        <v>977</v>
      </c>
      <c r="C977" s="72">
        <f t="shared" si="77"/>
        <v>225498.93</v>
      </c>
      <c r="D977" s="72">
        <v>0</v>
      </c>
      <c r="E977" s="72">
        <v>0</v>
      </c>
      <c r="F977" s="72">
        <v>0</v>
      </c>
      <c r="G977" s="72">
        <v>0</v>
      </c>
      <c r="H977" s="72">
        <v>77219</v>
      </c>
      <c r="I977" s="72">
        <v>141712</v>
      </c>
      <c r="J977" s="82">
        <v>0</v>
      </c>
      <c r="K977" s="72">
        <v>0</v>
      </c>
      <c r="L977" s="72">
        <v>0</v>
      </c>
      <c r="M977" s="72">
        <v>0</v>
      </c>
      <c r="N977" s="72">
        <v>0</v>
      </c>
      <c r="O977" s="72">
        <v>0</v>
      </c>
      <c r="P977" s="72">
        <v>0</v>
      </c>
      <c r="Q977" s="72">
        <v>0</v>
      </c>
      <c r="R977" s="72">
        <v>0</v>
      </c>
      <c r="S977" s="72">
        <v>0</v>
      </c>
      <c r="T977" s="72">
        <v>0</v>
      </c>
      <c r="U977" s="72">
        <v>0</v>
      </c>
      <c r="V977" s="72">
        <v>0</v>
      </c>
      <c r="W977" s="72">
        <v>6567.93</v>
      </c>
      <c r="X977" s="72">
        <v>0</v>
      </c>
      <c r="Y977" s="213"/>
    </row>
    <row r="978" spans="1:25">
      <c r="A978" s="93">
        <v>310</v>
      </c>
      <c r="B978" s="171" t="s">
        <v>988</v>
      </c>
      <c r="C978" s="72">
        <f t="shared" si="77"/>
        <v>179827.7</v>
      </c>
      <c r="D978" s="72">
        <v>0</v>
      </c>
      <c r="E978" s="72">
        <v>0</v>
      </c>
      <c r="F978" s="72">
        <v>0</v>
      </c>
      <c r="G978" s="72">
        <v>0</v>
      </c>
      <c r="H978" s="72">
        <v>0</v>
      </c>
      <c r="I978" s="72">
        <v>45232</v>
      </c>
      <c r="J978" s="82">
        <v>0</v>
      </c>
      <c r="K978" s="72">
        <v>0</v>
      </c>
      <c r="L978" s="72">
        <v>0</v>
      </c>
      <c r="M978" s="72">
        <v>0</v>
      </c>
      <c r="N978" s="72">
        <v>0</v>
      </c>
      <c r="O978" s="72">
        <v>0</v>
      </c>
      <c r="P978" s="72">
        <v>307.3</v>
      </c>
      <c r="Q978" s="72">
        <v>129358</v>
      </c>
      <c r="R978" s="72">
        <v>0</v>
      </c>
      <c r="S978" s="72">
        <v>0</v>
      </c>
      <c r="T978" s="72">
        <v>0</v>
      </c>
      <c r="U978" s="72">
        <v>0</v>
      </c>
      <c r="V978" s="72">
        <v>0</v>
      </c>
      <c r="W978" s="72">
        <v>5237.7</v>
      </c>
      <c r="X978" s="72">
        <v>0</v>
      </c>
      <c r="Y978" s="213"/>
    </row>
    <row r="979" spans="1:25">
      <c r="A979" s="93">
        <v>311</v>
      </c>
      <c r="B979" s="171" t="s">
        <v>995</v>
      </c>
      <c r="C979" s="72">
        <f t="shared" si="77"/>
        <v>481907.44</v>
      </c>
      <c r="D979" s="72">
        <v>0</v>
      </c>
      <c r="E979" s="72">
        <v>126941</v>
      </c>
      <c r="F979" s="72">
        <v>0</v>
      </c>
      <c r="G979" s="72">
        <v>0</v>
      </c>
      <c r="H979" s="72">
        <v>0</v>
      </c>
      <c r="I979" s="72">
        <v>87795</v>
      </c>
      <c r="J979" s="82">
        <v>0</v>
      </c>
      <c r="K979" s="72">
        <v>0</v>
      </c>
      <c r="L979" s="72">
        <v>0</v>
      </c>
      <c r="M979" s="72">
        <v>0</v>
      </c>
      <c r="N979" s="72">
        <v>0</v>
      </c>
      <c r="O979" s="72">
        <v>0</v>
      </c>
      <c r="P979" s="72">
        <v>348.6</v>
      </c>
      <c r="Q979" s="72">
        <v>251084</v>
      </c>
      <c r="R979" s="72">
        <v>0</v>
      </c>
      <c r="S979" s="72">
        <v>0</v>
      </c>
      <c r="T979" s="72">
        <v>0</v>
      </c>
      <c r="U979" s="72">
        <v>0</v>
      </c>
      <c r="V979" s="72">
        <v>1746</v>
      </c>
      <c r="W979" s="72">
        <v>14341.44</v>
      </c>
      <c r="X979" s="72">
        <v>0</v>
      </c>
      <c r="Y979" s="213"/>
    </row>
    <row r="980" spans="1:25">
      <c r="A980" s="93">
        <v>312</v>
      </c>
      <c r="B980" s="171" t="s">
        <v>987</v>
      </c>
      <c r="C980" s="72">
        <f t="shared" si="77"/>
        <v>213994.86</v>
      </c>
      <c r="D980" s="72">
        <v>0</v>
      </c>
      <c r="E980" s="72">
        <v>0</v>
      </c>
      <c r="F980" s="72">
        <v>0</v>
      </c>
      <c r="G980" s="72">
        <v>0</v>
      </c>
      <c r="H980" s="72">
        <v>0</v>
      </c>
      <c r="I980" s="72">
        <v>53826</v>
      </c>
      <c r="J980" s="82">
        <v>0</v>
      </c>
      <c r="K980" s="72">
        <v>0</v>
      </c>
      <c r="L980" s="72">
        <v>0</v>
      </c>
      <c r="M980" s="72">
        <v>0</v>
      </c>
      <c r="N980" s="72">
        <v>0</v>
      </c>
      <c r="O980" s="72">
        <v>0</v>
      </c>
      <c r="P980" s="72">
        <v>393.26</v>
      </c>
      <c r="Q980" s="72">
        <v>153936</v>
      </c>
      <c r="R980" s="72">
        <v>0</v>
      </c>
      <c r="S980" s="72">
        <v>0</v>
      </c>
      <c r="T980" s="72">
        <v>0</v>
      </c>
      <c r="U980" s="72">
        <v>0</v>
      </c>
      <c r="V980" s="72">
        <v>0</v>
      </c>
      <c r="W980" s="72">
        <v>6232.86</v>
      </c>
      <c r="X980" s="72">
        <v>0</v>
      </c>
      <c r="Y980" s="213"/>
    </row>
    <row r="981" spans="1:25">
      <c r="A981" s="93">
        <v>313</v>
      </c>
      <c r="B981" s="171" t="s">
        <v>980</v>
      </c>
      <c r="C981" s="72">
        <f t="shared" si="77"/>
        <v>117487.12</v>
      </c>
      <c r="D981" s="72">
        <v>0</v>
      </c>
      <c r="E981" s="72">
        <v>0</v>
      </c>
      <c r="F981" s="72">
        <v>0</v>
      </c>
      <c r="G981" s="72">
        <v>0</v>
      </c>
      <c r="H981" s="72">
        <v>0</v>
      </c>
      <c r="I981" s="72">
        <v>111904</v>
      </c>
      <c r="J981" s="82">
        <v>0</v>
      </c>
      <c r="K981" s="72">
        <v>0</v>
      </c>
      <c r="L981" s="72">
        <v>0</v>
      </c>
      <c r="M981" s="72">
        <v>0</v>
      </c>
      <c r="N981" s="72">
        <v>0</v>
      </c>
      <c r="O981" s="72">
        <v>0</v>
      </c>
      <c r="P981" s="72">
        <v>0</v>
      </c>
      <c r="Q981" s="72">
        <v>0</v>
      </c>
      <c r="R981" s="72">
        <v>0</v>
      </c>
      <c r="S981" s="72">
        <v>0</v>
      </c>
      <c r="T981" s="72">
        <v>0</v>
      </c>
      <c r="U981" s="72">
        <v>0</v>
      </c>
      <c r="V981" s="72">
        <v>2226</v>
      </c>
      <c r="W981" s="72">
        <v>3357.12</v>
      </c>
      <c r="X981" s="72">
        <v>0</v>
      </c>
      <c r="Y981" s="213"/>
    </row>
    <row r="982" spans="1:25">
      <c r="A982" s="93">
        <v>314</v>
      </c>
      <c r="B982" s="171" t="s">
        <v>981</v>
      </c>
      <c r="C982" s="72">
        <f t="shared" si="77"/>
        <v>451412.69</v>
      </c>
      <c r="D982" s="72">
        <v>0</v>
      </c>
      <c r="E982" s="72">
        <v>0</v>
      </c>
      <c r="F982" s="72">
        <v>0</v>
      </c>
      <c r="G982" s="72">
        <v>0</v>
      </c>
      <c r="H982" s="72">
        <v>29404</v>
      </c>
      <c r="I982" s="72">
        <v>53962</v>
      </c>
      <c r="J982" s="82">
        <v>0</v>
      </c>
      <c r="K982" s="72">
        <v>0</v>
      </c>
      <c r="L982" s="72">
        <v>182.8</v>
      </c>
      <c r="M982" s="72">
        <v>199533</v>
      </c>
      <c r="N982" s="72">
        <v>0</v>
      </c>
      <c r="O982" s="72">
        <v>0</v>
      </c>
      <c r="P982" s="72">
        <v>274.8</v>
      </c>
      <c r="Q982" s="72">
        <v>154324</v>
      </c>
      <c r="R982" s="72">
        <v>0</v>
      </c>
      <c r="S982" s="72">
        <v>0</v>
      </c>
      <c r="T982" s="72">
        <v>0</v>
      </c>
      <c r="U982" s="72">
        <v>0</v>
      </c>
      <c r="V982" s="72">
        <v>1073</v>
      </c>
      <c r="W982" s="72">
        <v>13116.69</v>
      </c>
      <c r="X982" s="72">
        <v>0</v>
      </c>
      <c r="Y982" s="213"/>
    </row>
    <row r="983" spans="1:25">
      <c r="A983" s="93">
        <v>315</v>
      </c>
      <c r="B983" s="171" t="s">
        <v>982</v>
      </c>
      <c r="C983" s="72">
        <f t="shared" si="77"/>
        <v>244859.84</v>
      </c>
      <c r="D983" s="72">
        <v>0</v>
      </c>
      <c r="E983" s="72">
        <v>0</v>
      </c>
      <c r="F983" s="72">
        <v>0</v>
      </c>
      <c r="G983" s="72">
        <v>0</v>
      </c>
      <c r="H983" s="72">
        <v>83849</v>
      </c>
      <c r="I983" s="72">
        <v>153879</v>
      </c>
      <c r="J983" s="82">
        <v>0</v>
      </c>
      <c r="K983" s="72">
        <v>0</v>
      </c>
      <c r="L983" s="72">
        <v>0</v>
      </c>
      <c r="M983" s="72">
        <v>0</v>
      </c>
      <c r="N983" s="72">
        <v>0</v>
      </c>
      <c r="O983" s="72">
        <v>0</v>
      </c>
      <c r="P983" s="72">
        <v>0</v>
      </c>
      <c r="Q983" s="72">
        <v>0</v>
      </c>
      <c r="R983" s="72">
        <v>0</v>
      </c>
      <c r="S983" s="72">
        <v>0</v>
      </c>
      <c r="T983" s="72">
        <v>0</v>
      </c>
      <c r="U983" s="72">
        <v>0</v>
      </c>
      <c r="V983" s="72">
        <v>0</v>
      </c>
      <c r="W983" s="72">
        <v>7131.84</v>
      </c>
      <c r="X983" s="72">
        <v>0</v>
      </c>
      <c r="Y983" s="213"/>
    </row>
    <row r="984" spans="1:25">
      <c r="A984" s="93">
        <v>316</v>
      </c>
      <c r="B984" s="171" t="s">
        <v>991</v>
      </c>
      <c r="C984" s="72">
        <f t="shared" si="77"/>
        <v>289916.95</v>
      </c>
      <c r="D984" s="72">
        <v>0</v>
      </c>
      <c r="E984" s="72">
        <v>172067</v>
      </c>
      <c r="F984" s="72">
        <v>0</v>
      </c>
      <c r="G984" s="72">
        <v>108923</v>
      </c>
      <c r="H984" s="72">
        <v>0</v>
      </c>
      <c r="I984" s="72">
        <v>0</v>
      </c>
      <c r="J984" s="82">
        <v>0</v>
      </c>
      <c r="K984" s="72">
        <v>0</v>
      </c>
      <c r="L984" s="72">
        <v>0</v>
      </c>
      <c r="M984" s="72">
        <v>0</v>
      </c>
      <c r="N984" s="72">
        <v>0</v>
      </c>
      <c r="O984" s="72">
        <v>0</v>
      </c>
      <c r="P984" s="72">
        <v>0</v>
      </c>
      <c r="Q984" s="72">
        <v>0</v>
      </c>
      <c r="R984" s="72">
        <v>0</v>
      </c>
      <c r="S984" s="72">
        <v>0</v>
      </c>
      <c r="T984" s="72">
        <v>0</v>
      </c>
      <c r="U984" s="72">
        <v>0</v>
      </c>
      <c r="V984" s="72">
        <v>0</v>
      </c>
      <c r="W984" s="72">
        <v>8926.9500000000007</v>
      </c>
      <c r="X984" s="72">
        <v>0</v>
      </c>
      <c r="Y984" s="213"/>
    </row>
    <row r="985" spans="1:25">
      <c r="A985" s="93">
        <v>317</v>
      </c>
      <c r="B985" s="171" t="s">
        <v>979</v>
      </c>
      <c r="C985" s="72">
        <f t="shared" si="77"/>
        <v>60642.83</v>
      </c>
      <c r="D985" s="72">
        <v>0</v>
      </c>
      <c r="E985" s="72">
        <v>0</v>
      </c>
      <c r="F985" s="72">
        <v>0</v>
      </c>
      <c r="G985" s="72">
        <v>0</v>
      </c>
      <c r="H985" s="72">
        <v>0</v>
      </c>
      <c r="I985" s="72">
        <v>57761</v>
      </c>
      <c r="J985" s="82">
        <v>0</v>
      </c>
      <c r="K985" s="72">
        <v>0</v>
      </c>
      <c r="L985" s="72">
        <v>0</v>
      </c>
      <c r="M985" s="72">
        <v>0</v>
      </c>
      <c r="N985" s="72">
        <v>0</v>
      </c>
      <c r="O985" s="72">
        <v>0</v>
      </c>
      <c r="P985" s="72">
        <v>0</v>
      </c>
      <c r="Q985" s="72">
        <v>0</v>
      </c>
      <c r="R985" s="72">
        <v>0</v>
      </c>
      <c r="S985" s="72">
        <v>0</v>
      </c>
      <c r="T985" s="72">
        <v>0</v>
      </c>
      <c r="U985" s="72">
        <v>0</v>
      </c>
      <c r="V985" s="72">
        <v>1149</v>
      </c>
      <c r="W985" s="72">
        <v>1732.83</v>
      </c>
      <c r="X985" s="72">
        <v>0</v>
      </c>
      <c r="Y985" s="213"/>
    </row>
    <row r="986" spans="1:25">
      <c r="A986" s="93">
        <v>318</v>
      </c>
      <c r="B986" s="171" t="s">
        <v>978</v>
      </c>
      <c r="C986" s="72">
        <f t="shared" si="77"/>
        <v>71736.710000000006</v>
      </c>
      <c r="D986" s="72">
        <v>0</v>
      </c>
      <c r="E986" s="72">
        <v>0</v>
      </c>
      <c r="F986" s="72">
        <v>0</v>
      </c>
      <c r="G986" s="72">
        <v>0</v>
      </c>
      <c r="H986" s="72">
        <v>0</v>
      </c>
      <c r="I986" s="72">
        <v>69657</v>
      </c>
      <c r="J986" s="82">
        <v>0</v>
      </c>
      <c r="K986" s="72">
        <v>0</v>
      </c>
      <c r="L986" s="72">
        <v>0</v>
      </c>
      <c r="M986" s="72">
        <v>0</v>
      </c>
      <c r="N986" s="72">
        <v>0</v>
      </c>
      <c r="O986" s="72">
        <v>0</v>
      </c>
      <c r="P986" s="72">
        <v>0</v>
      </c>
      <c r="Q986" s="72">
        <v>0</v>
      </c>
      <c r="R986" s="72">
        <v>0</v>
      </c>
      <c r="S986" s="72">
        <v>0</v>
      </c>
      <c r="T986" s="72">
        <v>0</v>
      </c>
      <c r="U986" s="72">
        <v>0</v>
      </c>
      <c r="V986" s="72">
        <v>0</v>
      </c>
      <c r="W986" s="72">
        <v>2079.71</v>
      </c>
      <c r="X986" s="72">
        <v>0</v>
      </c>
      <c r="Y986" s="213"/>
    </row>
    <row r="987" spans="1:25">
      <c r="A987" s="93">
        <v>319</v>
      </c>
      <c r="B987" s="171" t="s">
        <v>994</v>
      </c>
      <c r="C987" s="72">
        <f t="shared" si="77"/>
        <v>2451</v>
      </c>
      <c r="D987" s="72">
        <v>0</v>
      </c>
      <c r="E987" s="72">
        <v>0</v>
      </c>
      <c r="F987" s="72">
        <v>0</v>
      </c>
      <c r="G987" s="72">
        <v>0</v>
      </c>
      <c r="H987" s="72">
        <v>0</v>
      </c>
      <c r="I987" s="72">
        <v>0</v>
      </c>
      <c r="J987" s="82">
        <v>0</v>
      </c>
      <c r="K987" s="72">
        <v>0</v>
      </c>
      <c r="L987" s="72">
        <v>0</v>
      </c>
      <c r="M987" s="72">
        <v>0</v>
      </c>
      <c r="N987" s="72">
        <v>0</v>
      </c>
      <c r="O987" s="72">
        <v>0</v>
      </c>
      <c r="P987" s="72">
        <v>0</v>
      </c>
      <c r="Q987" s="72">
        <v>0</v>
      </c>
      <c r="R987" s="72">
        <v>0</v>
      </c>
      <c r="S987" s="72">
        <v>0</v>
      </c>
      <c r="T987" s="72">
        <v>0</v>
      </c>
      <c r="U987" s="72">
        <v>0</v>
      </c>
      <c r="V987" s="72">
        <v>2451</v>
      </c>
      <c r="W987" s="72">
        <v>0</v>
      </c>
      <c r="X987" s="72">
        <v>0</v>
      </c>
      <c r="Y987" s="213"/>
    </row>
    <row r="988" spans="1:25">
      <c r="A988" s="93">
        <v>320</v>
      </c>
      <c r="B988" s="171" t="s">
        <v>992</v>
      </c>
      <c r="C988" s="72">
        <f t="shared" si="77"/>
        <v>2367</v>
      </c>
      <c r="D988" s="72">
        <v>0</v>
      </c>
      <c r="E988" s="72">
        <v>0</v>
      </c>
      <c r="F988" s="72">
        <v>0</v>
      </c>
      <c r="G988" s="72">
        <v>0</v>
      </c>
      <c r="H988" s="72">
        <v>0</v>
      </c>
      <c r="I988" s="72">
        <v>0</v>
      </c>
      <c r="J988" s="82">
        <v>0</v>
      </c>
      <c r="K988" s="72">
        <v>0</v>
      </c>
      <c r="L988" s="72">
        <v>0</v>
      </c>
      <c r="M988" s="72">
        <v>0</v>
      </c>
      <c r="N988" s="72">
        <v>0</v>
      </c>
      <c r="O988" s="72">
        <v>0</v>
      </c>
      <c r="P988" s="72">
        <v>0</v>
      </c>
      <c r="Q988" s="72">
        <v>0</v>
      </c>
      <c r="R988" s="72">
        <v>0</v>
      </c>
      <c r="S988" s="72">
        <v>0</v>
      </c>
      <c r="T988" s="72">
        <v>0</v>
      </c>
      <c r="U988" s="72">
        <v>0</v>
      </c>
      <c r="V988" s="72">
        <v>2367</v>
      </c>
      <c r="W988" s="72">
        <v>0</v>
      </c>
      <c r="X988" s="72">
        <v>0</v>
      </c>
      <c r="Y988" s="213"/>
    </row>
    <row r="989" spans="1:25">
      <c r="A989" s="93">
        <v>321</v>
      </c>
      <c r="B989" s="171" t="s">
        <v>993</v>
      </c>
      <c r="C989" s="72">
        <f t="shared" si="77"/>
        <v>2344</v>
      </c>
      <c r="D989" s="72">
        <v>0</v>
      </c>
      <c r="E989" s="72">
        <v>0</v>
      </c>
      <c r="F989" s="72">
        <v>0</v>
      </c>
      <c r="G989" s="72">
        <v>0</v>
      </c>
      <c r="H989" s="72">
        <v>0</v>
      </c>
      <c r="I989" s="72">
        <v>0</v>
      </c>
      <c r="J989" s="82">
        <v>0</v>
      </c>
      <c r="K989" s="72">
        <v>0</v>
      </c>
      <c r="L989" s="72">
        <v>0</v>
      </c>
      <c r="M989" s="72">
        <v>0</v>
      </c>
      <c r="N989" s="72">
        <v>0</v>
      </c>
      <c r="O989" s="72">
        <v>0</v>
      </c>
      <c r="P989" s="72">
        <v>0</v>
      </c>
      <c r="Q989" s="72">
        <v>0</v>
      </c>
      <c r="R989" s="72">
        <v>0</v>
      </c>
      <c r="S989" s="72">
        <v>0</v>
      </c>
      <c r="T989" s="72">
        <v>0</v>
      </c>
      <c r="U989" s="72">
        <v>0</v>
      </c>
      <c r="V989" s="72">
        <v>2344</v>
      </c>
      <c r="W989" s="72">
        <v>0</v>
      </c>
      <c r="X989" s="72">
        <v>0</v>
      </c>
      <c r="Y989" s="213"/>
    </row>
    <row r="990" spans="1:25">
      <c r="A990" s="93">
        <v>322</v>
      </c>
      <c r="B990" s="171" t="s">
        <v>990</v>
      </c>
      <c r="C990" s="72">
        <f t="shared" si="77"/>
        <v>492301.49</v>
      </c>
      <c r="D990" s="72">
        <v>0</v>
      </c>
      <c r="E990" s="72">
        <v>0</v>
      </c>
      <c r="F990" s="72">
        <v>0</v>
      </c>
      <c r="G990" s="72">
        <v>0</v>
      </c>
      <c r="H990" s="72">
        <v>0</v>
      </c>
      <c r="I990" s="72">
        <v>123212</v>
      </c>
      <c r="J990" s="82">
        <v>0</v>
      </c>
      <c r="K990" s="72">
        <v>0</v>
      </c>
      <c r="L990" s="72">
        <v>0</v>
      </c>
      <c r="M990" s="72">
        <v>0</v>
      </c>
      <c r="N990" s="72">
        <v>0</v>
      </c>
      <c r="O990" s="72">
        <v>0</v>
      </c>
      <c r="P990" s="72">
        <v>487.5</v>
      </c>
      <c r="Q990" s="72">
        <v>352371</v>
      </c>
      <c r="R990" s="72">
        <v>0</v>
      </c>
      <c r="S990" s="72">
        <v>0</v>
      </c>
      <c r="T990" s="72">
        <v>0</v>
      </c>
      <c r="U990" s="72">
        <v>0</v>
      </c>
      <c r="V990" s="72">
        <v>2451</v>
      </c>
      <c r="W990" s="72">
        <v>14267.49</v>
      </c>
      <c r="X990" s="72">
        <v>0</v>
      </c>
      <c r="Y990" s="213"/>
    </row>
    <row r="991" spans="1:25">
      <c r="A991" s="93">
        <v>323</v>
      </c>
      <c r="B991" s="171" t="s">
        <v>983</v>
      </c>
      <c r="C991" s="72">
        <f t="shared" si="77"/>
        <v>468679.18</v>
      </c>
      <c r="D991" s="72">
        <v>0</v>
      </c>
      <c r="E991" s="72">
        <v>0</v>
      </c>
      <c r="F991" s="72">
        <v>0</v>
      </c>
      <c r="G991" s="72">
        <v>0</v>
      </c>
      <c r="H991" s="72">
        <v>0</v>
      </c>
      <c r="I991" s="72">
        <v>0</v>
      </c>
      <c r="J991" s="82">
        <v>0</v>
      </c>
      <c r="K991" s="72">
        <v>0</v>
      </c>
      <c r="L991" s="72">
        <v>0</v>
      </c>
      <c r="M991" s="72">
        <v>0</v>
      </c>
      <c r="N991" s="72">
        <v>0</v>
      </c>
      <c r="O991" s="72">
        <v>0</v>
      </c>
      <c r="P991" s="72">
        <v>545.67999999999995</v>
      </c>
      <c r="Q991" s="72">
        <v>447449</v>
      </c>
      <c r="R991" s="72">
        <v>0</v>
      </c>
      <c r="S991" s="72">
        <v>0</v>
      </c>
      <c r="T991" s="72">
        <v>0</v>
      </c>
      <c r="U991" s="72">
        <v>0</v>
      </c>
      <c r="V991" s="72">
        <v>3113</v>
      </c>
      <c r="W991" s="72">
        <v>18117.18</v>
      </c>
      <c r="X991" s="72">
        <v>0</v>
      </c>
      <c r="Y991" s="213"/>
    </row>
    <row r="992" spans="1:25">
      <c r="A992" s="93">
        <v>324</v>
      </c>
      <c r="B992" s="171" t="s">
        <v>984</v>
      </c>
      <c r="C992" s="72">
        <f t="shared" si="77"/>
        <v>235675.8</v>
      </c>
      <c r="D992" s="72">
        <v>0</v>
      </c>
      <c r="E992" s="72">
        <v>0</v>
      </c>
      <c r="F992" s="72">
        <v>0</v>
      </c>
      <c r="G992" s="72">
        <v>0</v>
      </c>
      <c r="H992" s="72">
        <v>26841</v>
      </c>
      <c r="I992" s="72">
        <v>49258</v>
      </c>
      <c r="J992" s="82">
        <v>0</v>
      </c>
      <c r="K992" s="72">
        <v>0</v>
      </c>
      <c r="L992" s="72">
        <v>0</v>
      </c>
      <c r="M992" s="72">
        <v>0</v>
      </c>
      <c r="N992" s="72">
        <v>0</v>
      </c>
      <c r="O992" s="72">
        <v>0</v>
      </c>
      <c r="P992" s="72">
        <v>339.1</v>
      </c>
      <c r="Q992" s="72">
        <v>151761</v>
      </c>
      <c r="R992" s="72">
        <v>0</v>
      </c>
      <c r="S992" s="72">
        <v>0</v>
      </c>
      <c r="T992" s="72">
        <v>0</v>
      </c>
      <c r="U992" s="72">
        <v>0</v>
      </c>
      <c r="V992" s="72">
        <v>980</v>
      </c>
      <c r="W992" s="72">
        <v>6835.8</v>
      </c>
      <c r="X992" s="72">
        <v>0</v>
      </c>
      <c r="Y992" s="213"/>
    </row>
    <row r="993" spans="1:90">
      <c r="A993" s="93">
        <v>325</v>
      </c>
      <c r="B993" s="171" t="s">
        <v>986</v>
      </c>
      <c r="C993" s="72">
        <f t="shared" si="77"/>
        <v>683329.64</v>
      </c>
      <c r="D993" s="72">
        <v>0</v>
      </c>
      <c r="E993" s="72">
        <v>100258</v>
      </c>
      <c r="F993" s="72">
        <v>0</v>
      </c>
      <c r="G993" s="72">
        <v>0</v>
      </c>
      <c r="H993" s="72">
        <v>37784</v>
      </c>
      <c r="I993" s="72">
        <v>69341</v>
      </c>
      <c r="J993" s="82">
        <v>0</v>
      </c>
      <c r="K993" s="72">
        <v>0</v>
      </c>
      <c r="L993" s="72">
        <v>380.98</v>
      </c>
      <c r="M993" s="72">
        <v>256399</v>
      </c>
      <c r="N993" s="72">
        <v>0</v>
      </c>
      <c r="O993" s="72">
        <v>0</v>
      </c>
      <c r="P993" s="72">
        <v>262.8</v>
      </c>
      <c r="Q993" s="72">
        <v>198306</v>
      </c>
      <c r="R993" s="72">
        <v>0</v>
      </c>
      <c r="S993" s="72">
        <v>0</v>
      </c>
      <c r="T993" s="72">
        <v>0</v>
      </c>
      <c r="U993" s="72">
        <v>0</v>
      </c>
      <c r="V993" s="72">
        <v>1379</v>
      </c>
      <c r="W993" s="72">
        <v>19862.64</v>
      </c>
      <c r="X993" s="72">
        <v>0</v>
      </c>
      <c r="Y993" s="213"/>
    </row>
    <row r="998" spans="1:90" ht="35.25">
      <c r="A998" s="27"/>
      <c r="B998" s="206" t="s">
        <v>1023</v>
      </c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20"/>
      <c r="N998" s="27"/>
      <c r="O998" s="27"/>
      <c r="P998" s="27"/>
      <c r="Q998" s="54"/>
      <c r="R998" s="54"/>
      <c r="S998" s="207" t="s">
        <v>1024</v>
      </c>
      <c r="T998" s="212"/>
      <c r="U998" s="212"/>
      <c r="V998" s="54"/>
      <c r="W998" s="54"/>
      <c r="X998" s="208"/>
      <c r="Y998" s="208"/>
      <c r="Z998" s="208"/>
      <c r="AA998" s="208"/>
      <c r="AB998" s="208"/>
      <c r="AC998" s="208"/>
      <c r="AD998" s="208"/>
      <c r="AE998" s="208"/>
      <c r="AF998" s="208"/>
      <c r="AG998" s="208"/>
      <c r="AH998" s="208"/>
      <c r="AI998" s="208"/>
      <c r="AJ998" s="208"/>
      <c r="AK998" s="208"/>
      <c r="AL998" s="208"/>
      <c r="AM998" s="208"/>
      <c r="AN998" s="208"/>
      <c r="AO998" s="208"/>
      <c r="AP998" s="208"/>
      <c r="AQ998" s="208"/>
      <c r="AR998" s="208"/>
      <c r="AS998" s="208"/>
      <c r="AT998" s="208"/>
      <c r="AU998" s="208"/>
      <c r="AV998" s="208"/>
      <c r="AW998" s="208"/>
      <c r="AX998" s="208"/>
      <c r="AY998" s="208"/>
      <c r="AZ998" s="208"/>
      <c r="BA998" s="208"/>
      <c r="BB998" s="208"/>
      <c r="BC998" s="208"/>
      <c r="BD998" s="208"/>
      <c r="BE998" s="208"/>
      <c r="BF998" s="208"/>
      <c r="BG998" s="208"/>
      <c r="BH998" s="208"/>
      <c r="BI998" s="208"/>
      <c r="BJ998" s="208"/>
      <c r="BK998" s="208"/>
      <c r="BL998" s="208"/>
      <c r="BM998" s="208"/>
      <c r="BN998" s="208"/>
      <c r="BO998" s="208"/>
      <c r="BP998" s="208"/>
      <c r="BQ998" s="208"/>
      <c r="BR998" s="208"/>
      <c r="BS998" s="208"/>
      <c r="BT998" s="208"/>
      <c r="BU998" s="208"/>
      <c r="BV998" s="208"/>
      <c r="BW998" s="208"/>
      <c r="BX998" s="208"/>
      <c r="BY998" s="208"/>
      <c r="BZ998" s="208"/>
      <c r="CA998" s="208"/>
      <c r="CB998" s="208"/>
      <c r="CC998" s="208"/>
      <c r="CD998" s="208"/>
      <c r="CE998" s="208"/>
      <c r="CF998" s="208"/>
      <c r="CG998" s="208"/>
      <c r="CH998" s="208"/>
      <c r="CI998" s="208"/>
      <c r="CJ998" s="208"/>
      <c r="CK998" s="208"/>
      <c r="CL998" s="208"/>
    </row>
    <row r="999" spans="1:90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20"/>
      <c r="N999" s="27"/>
      <c r="O999" s="27"/>
      <c r="P999" s="27"/>
      <c r="Q999" s="27"/>
      <c r="R999" s="27"/>
      <c r="S999" s="27"/>
      <c r="T999" s="27"/>
      <c r="U999" s="54"/>
      <c r="V999" s="54"/>
      <c r="W999" s="54"/>
      <c r="X999" s="208"/>
      <c r="Y999" s="208"/>
      <c r="Z999" s="208"/>
      <c r="AA999" s="208"/>
      <c r="AB999" s="208"/>
      <c r="AC999" s="208"/>
      <c r="AD999" s="208"/>
      <c r="AE999" s="208"/>
      <c r="AF999" s="208"/>
      <c r="AG999" s="208"/>
      <c r="AH999" s="208"/>
      <c r="AI999" s="208"/>
      <c r="AJ999" s="208"/>
      <c r="AK999" s="208"/>
      <c r="AL999" s="208"/>
      <c r="AM999" s="208"/>
      <c r="AN999" s="208"/>
      <c r="AO999" s="208"/>
      <c r="AP999" s="208"/>
      <c r="AQ999" s="208"/>
      <c r="AR999" s="208"/>
      <c r="AS999" s="208"/>
      <c r="AT999" s="208"/>
      <c r="AU999" s="208"/>
      <c r="AV999" s="208"/>
      <c r="AW999" s="208"/>
      <c r="AX999" s="208"/>
      <c r="AY999" s="208"/>
      <c r="AZ999" s="208"/>
      <c r="BA999" s="208"/>
      <c r="BB999" s="208"/>
      <c r="BC999" s="208"/>
      <c r="BD999" s="208"/>
      <c r="BE999" s="208"/>
      <c r="BF999" s="208"/>
      <c r="BG999" s="208"/>
      <c r="BH999" s="208"/>
      <c r="BI999" s="208"/>
      <c r="BJ999" s="208"/>
      <c r="BK999" s="208"/>
      <c r="BL999" s="208"/>
      <c r="BM999" s="208"/>
      <c r="BN999" s="208"/>
      <c r="BO999" s="208"/>
      <c r="BP999" s="208"/>
      <c r="BQ999" s="208"/>
      <c r="BR999" s="208"/>
      <c r="BS999" s="208"/>
      <c r="BT999" s="208"/>
      <c r="BU999" s="208"/>
      <c r="BV999" s="208"/>
      <c r="BW999" s="208"/>
      <c r="BX999" s="208"/>
      <c r="BY999" s="208"/>
      <c r="BZ999" s="208"/>
      <c r="CA999" s="208"/>
      <c r="CB999" s="208"/>
      <c r="CC999" s="208"/>
      <c r="CD999" s="208"/>
      <c r="CE999" s="208"/>
      <c r="CF999" s="208"/>
      <c r="CG999" s="208"/>
      <c r="CH999" s="208"/>
      <c r="CI999" s="208"/>
      <c r="CJ999" s="208"/>
      <c r="CK999" s="208"/>
      <c r="CL999" s="208"/>
    </row>
    <row r="1000" spans="1:90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20"/>
      <c r="N1000" s="27"/>
      <c r="O1000" s="27"/>
      <c r="P1000" s="27"/>
      <c r="Q1000" s="27"/>
      <c r="R1000" s="27"/>
      <c r="S1000" s="27"/>
      <c r="T1000" s="27"/>
      <c r="U1000" s="54"/>
      <c r="V1000" s="54"/>
      <c r="W1000" s="54"/>
      <c r="X1000" s="208"/>
      <c r="Y1000" s="208"/>
      <c r="Z1000" s="208"/>
      <c r="AA1000" s="208"/>
      <c r="AB1000" s="208"/>
      <c r="AC1000" s="208"/>
      <c r="AD1000" s="208"/>
      <c r="AE1000" s="208"/>
      <c r="AF1000" s="208"/>
      <c r="AG1000" s="208"/>
      <c r="AH1000" s="208"/>
      <c r="AI1000" s="208"/>
      <c r="AJ1000" s="208"/>
      <c r="AK1000" s="208"/>
      <c r="AL1000" s="208"/>
      <c r="AM1000" s="208"/>
      <c r="AN1000" s="208"/>
      <c r="AO1000" s="208"/>
      <c r="AP1000" s="208"/>
      <c r="AQ1000" s="208"/>
      <c r="AR1000" s="208"/>
      <c r="AS1000" s="208"/>
      <c r="AT1000" s="208"/>
      <c r="AU1000" s="208"/>
      <c r="AV1000" s="208"/>
      <c r="AW1000" s="208"/>
      <c r="AX1000" s="208"/>
      <c r="AY1000" s="208"/>
      <c r="AZ1000" s="208"/>
      <c r="BA1000" s="208"/>
      <c r="BB1000" s="208"/>
      <c r="BC1000" s="208"/>
      <c r="BD1000" s="208"/>
      <c r="BE1000" s="208"/>
      <c r="BF1000" s="208"/>
      <c r="BG1000" s="208"/>
      <c r="BH1000" s="208"/>
      <c r="BI1000" s="208"/>
      <c r="BJ1000" s="208"/>
      <c r="BK1000" s="208"/>
      <c r="BL1000" s="208"/>
      <c r="BM1000" s="208"/>
      <c r="BN1000" s="208"/>
      <c r="BO1000" s="208"/>
      <c r="BP1000" s="208"/>
      <c r="BQ1000" s="208"/>
      <c r="BR1000" s="208"/>
      <c r="BS1000" s="208"/>
      <c r="BT1000" s="208"/>
      <c r="BU1000" s="208"/>
      <c r="BV1000" s="208"/>
      <c r="BW1000" s="208"/>
      <c r="BX1000" s="208"/>
      <c r="BY1000" s="208"/>
      <c r="BZ1000" s="208"/>
      <c r="CA1000" s="208"/>
      <c r="CB1000" s="208"/>
      <c r="CC1000" s="208"/>
      <c r="CD1000" s="208"/>
      <c r="CE1000" s="208"/>
      <c r="CF1000" s="208"/>
      <c r="CG1000" s="208"/>
      <c r="CH1000" s="208"/>
      <c r="CI1000" s="208"/>
      <c r="CJ1000" s="208"/>
      <c r="CK1000" s="208"/>
      <c r="CL1000" s="208"/>
    </row>
    <row r="1001" spans="1:90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20"/>
      <c r="N1001" s="27"/>
      <c r="O1001" s="27"/>
      <c r="P1001" s="27"/>
      <c r="Q1001" s="27"/>
      <c r="R1001" s="27"/>
      <c r="S1001" s="27"/>
      <c r="T1001" s="27"/>
      <c r="U1001" s="54"/>
      <c r="V1001" s="54"/>
      <c r="W1001" s="54"/>
      <c r="X1001" s="208"/>
      <c r="Y1001" s="208"/>
      <c r="Z1001" s="208"/>
      <c r="AA1001" s="208"/>
      <c r="AB1001" s="208"/>
      <c r="AC1001" s="208"/>
      <c r="AD1001" s="208"/>
      <c r="AE1001" s="208"/>
      <c r="AF1001" s="208"/>
      <c r="AG1001" s="208"/>
      <c r="AH1001" s="208"/>
      <c r="AI1001" s="208"/>
      <c r="AJ1001" s="208"/>
      <c r="AK1001" s="208"/>
      <c r="AL1001" s="208"/>
      <c r="AM1001" s="208"/>
      <c r="AN1001" s="208"/>
      <c r="AO1001" s="208"/>
      <c r="AP1001" s="208"/>
      <c r="AQ1001" s="208"/>
      <c r="AR1001" s="208"/>
      <c r="AS1001" s="208"/>
      <c r="AT1001" s="208"/>
      <c r="AU1001" s="208"/>
      <c r="AV1001" s="208"/>
      <c r="AW1001" s="208"/>
      <c r="AX1001" s="208"/>
      <c r="AY1001" s="208"/>
      <c r="AZ1001" s="208"/>
      <c r="BA1001" s="208"/>
      <c r="BB1001" s="208"/>
      <c r="BC1001" s="208"/>
      <c r="BD1001" s="208"/>
      <c r="BE1001" s="208"/>
      <c r="BF1001" s="208"/>
      <c r="BG1001" s="208"/>
      <c r="BH1001" s="208"/>
      <c r="BI1001" s="208"/>
      <c r="BJ1001" s="208"/>
      <c r="BK1001" s="208"/>
      <c r="BL1001" s="208"/>
      <c r="BM1001" s="208"/>
      <c r="BN1001" s="208"/>
      <c r="BO1001" s="208"/>
      <c r="BP1001" s="208"/>
      <c r="BQ1001" s="208"/>
      <c r="BR1001" s="208"/>
      <c r="BS1001" s="208"/>
      <c r="BT1001" s="208"/>
      <c r="BU1001" s="208"/>
      <c r="BV1001" s="208"/>
      <c r="BW1001" s="208"/>
      <c r="BX1001" s="208"/>
      <c r="BY1001" s="208"/>
      <c r="BZ1001" s="208"/>
      <c r="CA1001" s="208"/>
      <c r="CB1001" s="208"/>
      <c r="CC1001" s="208"/>
      <c r="CD1001" s="208"/>
      <c r="CE1001" s="208"/>
      <c r="CF1001" s="208"/>
      <c r="CG1001" s="208"/>
      <c r="CH1001" s="208"/>
      <c r="CI1001" s="208"/>
      <c r="CJ1001" s="208"/>
      <c r="CK1001" s="208"/>
      <c r="CL1001" s="208"/>
    </row>
    <row r="1002" spans="1:90">
      <c r="A1002" s="27"/>
      <c r="B1002" s="209"/>
      <c r="C1002" s="27"/>
      <c r="D1002" s="27"/>
      <c r="E1002" s="27"/>
      <c r="F1002" s="27"/>
      <c r="G1002" s="27"/>
      <c r="H1002" s="27"/>
      <c r="I1002" s="27"/>
      <c r="J1002" s="210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08"/>
      <c r="Y1002" s="208"/>
      <c r="Z1002" s="208"/>
      <c r="AA1002" s="208"/>
      <c r="AB1002" s="208"/>
      <c r="AC1002" s="208"/>
      <c r="AD1002" s="208"/>
      <c r="AE1002" s="208"/>
      <c r="AF1002" s="208"/>
      <c r="AG1002" s="208"/>
      <c r="AH1002" s="208"/>
      <c r="AI1002" s="208"/>
      <c r="AJ1002" s="208"/>
      <c r="AK1002" s="208"/>
      <c r="AL1002" s="208"/>
      <c r="AM1002" s="208"/>
      <c r="AN1002" s="208"/>
      <c r="AO1002" s="208"/>
      <c r="AP1002" s="208"/>
      <c r="AQ1002" s="208"/>
      <c r="AR1002" s="208"/>
      <c r="AS1002" s="208"/>
      <c r="AT1002" s="208"/>
      <c r="AU1002" s="208"/>
      <c r="AV1002" s="208"/>
      <c r="AW1002" s="208"/>
      <c r="AX1002" s="208"/>
      <c r="AY1002" s="208"/>
      <c r="AZ1002" s="208"/>
      <c r="BA1002" s="208"/>
      <c r="BB1002" s="208"/>
      <c r="BC1002" s="208"/>
      <c r="BD1002" s="208"/>
      <c r="BE1002" s="208"/>
      <c r="BF1002" s="208"/>
      <c r="BG1002" s="208"/>
      <c r="BH1002" s="208"/>
      <c r="BI1002" s="208"/>
      <c r="BJ1002" s="208"/>
      <c r="BK1002" s="208"/>
      <c r="BL1002" s="208"/>
      <c r="BM1002" s="208"/>
      <c r="BN1002" s="208"/>
      <c r="BO1002" s="208"/>
      <c r="BP1002" s="208"/>
      <c r="BQ1002" s="208"/>
      <c r="BR1002" s="208"/>
      <c r="BS1002" s="208"/>
      <c r="BT1002" s="208"/>
      <c r="BU1002" s="208"/>
      <c r="BV1002" s="208"/>
      <c r="BW1002" s="208"/>
      <c r="BX1002" s="208"/>
      <c r="BY1002" s="208"/>
      <c r="BZ1002" s="208"/>
      <c r="CA1002" s="208"/>
      <c r="CB1002" s="208"/>
      <c r="CC1002" s="208"/>
      <c r="CD1002" s="208"/>
      <c r="CE1002" s="208"/>
      <c r="CF1002" s="208"/>
      <c r="CG1002" s="208"/>
      <c r="CH1002" s="208"/>
      <c r="CI1002" s="208"/>
      <c r="CJ1002" s="208"/>
      <c r="CK1002" s="208"/>
      <c r="CL1002" s="208"/>
    </row>
    <row r="1003" spans="1:90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20"/>
      <c r="N1003" s="27"/>
      <c r="O1003" s="27"/>
      <c r="P1003" s="27"/>
      <c r="Q1003" s="27"/>
      <c r="R1003" s="27"/>
      <c r="S1003" s="27"/>
      <c r="T1003" s="27"/>
      <c r="U1003" s="54"/>
      <c r="V1003" s="54"/>
      <c r="W1003" s="54"/>
      <c r="X1003" s="208"/>
      <c r="Y1003" s="208"/>
      <c r="Z1003" s="208"/>
      <c r="AA1003" s="208"/>
      <c r="AB1003" s="208"/>
      <c r="AC1003" s="208"/>
      <c r="AD1003" s="208"/>
      <c r="AE1003" s="208"/>
      <c r="AF1003" s="208"/>
      <c r="AG1003" s="208"/>
      <c r="AH1003" s="208"/>
      <c r="AI1003" s="208"/>
      <c r="AJ1003" s="208"/>
      <c r="AK1003" s="208"/>
      <c r="AL1003" s="208"/>
      <c r="AM1003" s="208"/>
      <c r="AN1003" s="208"/>
      <c r="AO1003" s="208"/>
      <c r="AP1003" s="208"/>
      <c r="AQ1003" s="208"/>
      <c r="AR1003" s="208"/>
      <c r="AS1003" s="208"/>
      <c r="AT1003" s="208"/>
      <c r="AU1003" s="208"/>
      <c r="AV1003" s="208"/>
      <c r="AW1003" s="208"/>
      <c r="AX1003" s="208"/>
      <c r="AY1003" s="208"/>
      <c r="AZ1003" s="208"/>
      <c r="BA1003" s="208"/>
      <c r="BB1003" s="208"/>
      <c r="BC1003" s="208"/>
      <c r="BD1003" s="208"/>
      <c r="BE1003" s="208"/>
      <c r="BF1003" s="208"/>
      <c r="BG1003" s="208"/>
      <c r="BH1003" s="208"/>
      <c r="BI1003" s="208"/>
      <c r="BJ1003" s="208"/>
      <c r="BK1003" s="208"/>
      <c r="BL1003" s="208"/>
      <c r="BM1003" s="208"/>
      <c r="BN1003" s="208"/>
      <c r="BO1003" s="208"/>
      <c r="BP1003" s="208"/>
      <c r="BQ1003" s="208"/>
      <c r="BR1003" s="208"/>
      <c r="BS1003" s="208"/>
      <c r="BT1003" s="208"/>
      <c r="BU1003" s="208"/>
      <c r="BV1003" s="208"/>
      <c r="BW1003" s="208"/>
      <c r="BX1003" s="208"/>
      <c r="BY1003" s="208"/>
      <c r="BZ1003" s="208"/>
      <c r="CA1003" s="208"/>
      <c r="CB1003" s="208"/>
      <c r="CC1003" s="208"/>
      <c r="CD1003" s="208"/>
      <c r="CE1003" s="208"/>
      <c r="CF1003" s="208"/>
      <c r="CG1003" s="208"/>
      <c r="CH1003" s="208"/>
      <c r="CI1003" s="208"/>
      <c r="CJ1003" s="208"/>
      <c r="CK1003" s="208"/>
      <c r="CL1003" s="208"/>
    </row>
    <row r="1004" spans="1:90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20"/>
      <c r="N1004" s="27"/>
      <c r="O1004" s="27"/>
      <c r="P1004" s="27"/>
      <c r="Q1004" s="27"/>
      <c r="R1004" s="27"/>
      <c r="S1004" s="27"/>
      <c r="T1004" s="27"/>
      <c r="U1004" s="54"/>
      <c r="V1004" s="54"/>
      <c r="W1004" s="54"/>
      <c r="X1004" s="208"/>
      <c r="Y1004" s="208"/>
      <c r="Z1004" s="208"/>
      <c r="AA1004" s="208"/>
      <c r="AB1004" s="208"/>
      <c r="AC1004" s="208"/>
      <c r="AD1004" s="208"/>
      <c r="AE1004" s="208"/>
      <c r="AF1004" s="208"/>
      <c r="AG1004" s="208"/>
      <c r="AH1004" s="208"/>
      <c r="AI1004" s="208"/>
      <c r="AJ1004" s="208"/>
      <c r="AK1004" s="208"/>
      <c r="AL1004" s="208"/>
      <c r="AM1004" s="208"/>
      <c r="AN1004" s="208"/>
      <c r="AO1004" s="208"/>
      <c r="AP1004" s="208"/>
      <c r="AQ1004" s="208"/>
      <c r="AR1004" s="208"/>
      <c r="AS1004" s="208"/>
      <c r="AT1004" s="208"/>
      <c r="AU1004" s="208"/>
      <c r="AV1004" s="208"/>
      <c r="AW1004" s="208"/>
      <c r="AX1004" s="208"/>
      <c r="AY1004" s="208"/>
      <c r="AZ1004" s="208"/>
      <c r="BA1004" s="208"/>
      <c r="BB1004" s="208"/>
      <c r="BC1004" s="208"/>
      <c r="BD1004" s="208"/>
      <c r="BE1004" s="208"/>
      <c r="BF1004" s="208"/>
      <c r="BG1004" s="208"/>
      <c r="BH1004" s="208"/>
      <c r="BI1004" s="208"/>
      <c r="BJ1004" s="208"/>
      <c r="BK1004" s="208"/>
      <c r="BL1004" s="208"/>
      <c r="BM1004" s="208"/>
      <c r="BN1004" s="208"/>
      <c r="BO1004" s="208"/>
      <c r="BP1004" s="208"/>
      <c r="BQ1004" s="208"/>
      <c r="BR1004" s="208"/>
      <c r="BS1004" s="208"/>
      <c r="BT1004" s="208"/>
      <c r="BU1004" s="208"/>
      <c r="BV1004" s="208"/>
      <c r="BW1004" s="208"/>
      <c r="BX1004" s="208"/>
      <c r="BY1004" s="208"/>
      <c r="BZ1004" s="208"/>
      <c r="CA1004" s="208"/>
      <c r="CB1004" s="208"/>
      <c r="CC1004" s="208"/>
      <c r="CD1004" s="208"/>
      <c r="CE1004" s="208"/>
      <c r="CF1004" s="208"/>
      <c r="CG1004" s="208"/>
      <c r="CH1004" s="208"/>
      <c r="CI1004" s="208"/>
      <c r="CJ1004" s="208"/>
      <c r="CK1004" s="208"/>
      <c r="CL1004" s="208"/>
    </row>
    <row r="1005" spans="1:90" ht="23.25">
      <c r="A1005" s="27"/>
      <c r="B1005" s="211" t="s">
        <v>1025</v>
      </c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20"/>
      <c r="N1005" s="27"/>
      <c r="O1005" s="27"/>
      <c r="P1005" s="27"/>
      <c r="Q1005" s="27"/>
      <c r="R1005" s="27"/>
      <c r="S1005" s="27"/>
      <c r="T1005" s="27"/>
      <c r="U1005" s="54"/>
      <c r="V1005" s="54"/>
      <c r="W1005" s="54"/>
      <c r="X1005" s="208"/>
      <c r="Y1005" s="208"/>
      <c r="Z1005" s="208"/>
      <c r="AA1005" s="208"/>
      <c r="AB1005" s="208"/>
      <c r="AC1005" s="208"/>
      <c r="AD1005" s="208"/>
      <c r="AE1005" s="208"/>
      <c r="AF1005" s="208"/>
      <c r="AG1005" s="208"/>
      <c r="AH1005" s="208"/>
      <c r="AI1005" s="208"/>
      <c r="AJ1005" s="208"/>
      <c r="AK1005" s="208"/>
      <c r="AL1005" s="208"/>
      <c r="AM1005" s="208"/>
      <c r="AN1005" s="208"/>
      <c r="AO1005" s="208"/>
      <c r="AP1005" s="208"/>
      <c r="AQ1005" s="208"/>
      <c r="AR1005" s="208"/>
      <c r="AS1005" s="208"/>
      <c r="AT1005" s="208"/>
      <c r="AU1005" s="208"/>
      <c r="AV1005" s="208"/>
      <c r="AW1005" s="208"/>
      <c r="AX1005" s="208"/>
      <c r="AY1005" s="208"/>
      <c r="AZ1005" s="208"/>
      <c r="BA1005" s="208"/>
      <c r="BB1005" s="208"/>
      <c r="BC1005" s="208"/>
      <c r="BD1005" s="208"/>
      <c r="BE1005" s="208"/>
      <c r="BF1005" s="208"/>
      <c r="BG1005" s="208"/>
      <c r="BH1005" s="208"/>
      <c r="BI1005" s="208"/>
      <c r="BJ1005" s="208"/>
      <c r="BK1005" s="208"/>
      <c r="BL1005" s="208"/>
      <c r="BM1005" s="208"/>
      <c r="BN1005" s="208"/>
      <c r="BO1005" s="208"/>
      <c r="BP1005" s="208"/>
      <c r="BQ1005" s="208"/>
      <c r="BR1005" s="208"/>
      <c r="BS1005" s="208"/>
      <c r="BT1005" s="208"/>
      <c r="BU1005" s="208"/>
      <c r="BV1005" s="208"/>
      <c r="BW1005" s="208"/>
      <c r="BX1005" s="208"/>
      <c r="BY1005" s="208"/>
      <c r="BZ1005" s="208"/>
      <c r="CA1005" s="208"/>
      <c r="CB1005" s="208"/>
      <c r="CC1005" s="208"/>
      <c r="CD1005" s="208"/>
      <c r="CE1005" s="208"/>
      <c r="CF1005" s="208"/>
      <c r="CG1005" s="208"/>
      <c r="CH1005" s="208"/>
      <c r="CI1005" s="208"/>
      <c r="CJ1005" s="208"/>
      <c r="CK1005" s="208"/>
      <c r="CL1005" s="208"/>
    </row>
    <row r="1006" spans="1:90" ht="23.25">
      <c r="A1006" s="27"/>
      <c r="B1006" s="211" t="s">
        <v>1026</v>
      </c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20"/>
      <c r="N1006" s="27"/>
      <c r="O1006" s="27"/>
      <c r="P1006" s="27"/>
      <c r="Q1006" s="27"/>
      <c r="R1006" s="27"/>
      <c r="S1006" s="27"/>
      <c r="T1006" s="27"/>
      <c r="U1006" s="54"/>
      <c r="V1006" s="54"/>
      <c r="W1006" s="54"/>
      <c r="X1006" s="208"/>
      <c r="Y1006" s="208"/>
      <c r="Z1006" s="208"/>
      <c r="AA1006" s="208"/>
      <c r="AB1006" s="208"/>
      <c r="AC1006" s="208"/>
      <c r="AD1006" s="208"/>
      <c r="AE1006" s="208"/>
      <c r="AF1006" s="208"/>
      <c r="AG1006" s="208"/>
      <c r="AH1006" s="208"/>
      <c r="AI1006" s="208"/>
      <c r="AJ1006" s="208"/>
      <c r="AK1006" s="208"/>
      <c r="AL1006" s="208"/>
      <c r="AM1006" s="208"/>
      <c r="AN1006" s="208"/>
      <c r="AO1006" s="208"/>
      <c r="AP1006" s="208"/>
      <c r="AQ1006" s="208"/>
      <c r="AR1006" s="208"/>
      <c r="AS1006" s="208"/>
      <c r="AT1006" s="208"/>
      <c r="AU1006" s="208"/>
      <c r="AV1006" s="208"/>
      <c r="AW1006" s="208"/>
      <c r="AX1006" s="208"/>
      <c r="AY1006" s="208"/>
      <c r="AZ1006" s="208"/>
      <c r="BA1006" s="208"/>
      <c r="BB1006" s="208"/>
      <c r="BC1006" s="208"/>
      <c r="BD1006" s="208"/>
      <c r="BE1006" s="208"/>
      <c r="BF1006" s="208"/>
      <c r="BG1006" s="208"/>
      <c r="BH1006" s="208"/>
      <c r="BI1006" s="208"/>
      <c r="BJ1006" s="208"/>
      <c r="BK1006" s="208"/>
      <c r="BL1006" s="208"/>
      <c r="BM1006" s="208"/>
      <c r="BN1006" s="208"/>
      <c r="BO1006" s="208"/>
      <c r="BP1006" s="208"/>
      <c r="BQ1006" s="208"/>
      <c r="BR1006" s="208"/>
      <c r="BS1006" s="208"/>
      <c r="BT1006" s="208"/>
      <c r="BU1006" s="208"/>
      <c r="BV1006" s="208"/>
      <c r="BW1006" s="208"/>
      <c r="BX1006" s="208"/>
      <c r="BY1006" s="208"/>
      <c r="BZ1006" s="208"/>
      <c r="CA1006" s="208"/>
      <c r="CB1006" s="208"/>
      <c r="CC1006" s="208"/>
      <c r="CD1006" s="208"/>
      <c r="CE1006" s="208"/>
      <c r="CF1006" s="208"/>
      <c r="CG1006" s="208"/>
      <c r="CH1006" s="208"/>
      <c r="CI1006" s="208"/>
      <c r="CJ1006" s="208"/>
      <c r="CK1006" s="208"/>
      <c r="CL1006" s="208"/>
    </row>
  </sheetData>
  <mergeCells count="21">
    <mergeCell ref="T6:U7"/>
    <mergeCell ref="V6:V7"/>
    <mergeCell ref="A2:X2"/>
    <mergeCell ref="A3:X3"/>
    <mergeCell ref="W6:W7"/>
    <mergeCell ref="X6:X7"/>
    <mergeCell ref="T5:X5"/>
    <mergeCell ref="A5:A8"/>
    <mergeCell ref="B5:B8"/>
    <mergeCell ref="C5:C7"/>
    <mergeCell ref="D5:S5"/>
    <mergeCell ref="D6:I6"/>
    <mergeCell ref="J6:K7"/>
    <mergeCell ref="L6:M7"/>
    <mergeCell ref="N6:O7"/>
    <mergeCell ref="P6:Q7"/>
    <mergeCell ref="A649:B649"/>
    <mergeCell ref="R6:S7"/>
    <mergeCell ref="A10:B10"/>
    <mergeCell ref="A355:B355"/>
    <mergeCell ref="A11:B11"/>
  </mergeCells>
  <printOptions horizontalCentered="1"/>
  <pageMargins left="0.19685039370078741" right="0.19685039370078741" top="0.37" bottom="0.36" header="0.31496062992125984" footer="0.31496062992125984"/>
  <pageSetup paperSize="9" scale="39" fitToHeight="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прил.2 </vt:lpstr>
      <vt:lpstr>прил.1!Область_печати</vt:lpstr>
      <vt:lpstr>'прил.2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Александровна Галлингер</dc:creator>
  <cp:lastModifiedBy>verbezkaya_ia</cp:lastModifiedBy>
  <cp:lastPrinted>2016-12-27T08:01:57Z</cp:lastPrinted>
  <dcterms:created xsi:type="dcterms:W3CDTF">2016-05-25T11:41:09Z</dcterms:created>
  <dcterms:modified xsi:type="dcterms:W3CDTF">2016-12-27T13:01:37Z</dcterms:modified>
</cp:coreProperties>
</file>