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860" yWindow="-195" windowWidth="24000" windowHeight="9135"/>
  </bookViews>
  <sheets>
    <sheet name="прил.1 печать" sheetId="3" r:id="rId1"/>
    <sheet name="прил.2печать" sheetId="4" r:id="rId2"/>
  </sheets>
  <definedNames>
    <definedName name="_xlnm._FilterDatabase" localSheetId="0" hidden="1">'прил.1 печать'!$A$19:$U$385</definedName>
    <definedName name="_xlnm._FilterDatabase" localSheetId="1" hidden="1">прил.2печать!$A$8:$X$374</definedName>
    <definedName name="_xlnm.Print_Area" localSheetId="0">'прил.1 печать'!$A$1:$S$385</definedName>
    <definedName name="_xlnm.Print_Area" localSheetId="1">прил.2печать!$A$1:$W$393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4" i="3"/>
  <c r="J384"/>
  <c r="K384"/>
  <c r="L384"/>
  <c r="M384"/>
  <c r="N384"/>
  <c r="O384"/>
  <c r="H384"/>
  <c r="I381"/>
  <c r="J381"/>
  <c r="K381"/>
  <c r="L381"/>
  <c r="M381"/>
  <c r="N381"/>
  <c r="O381"/>
  <c r="H381"/>
  <c r="I379"/>
  <c r="J379"/>
  <c r="K379"/>
  <c r="L379"/>
  <c r="M379"/>
  <c r="N379"/>
  <c r="O379"/>
  <c r="H379"/>
  <c r="I373"/>
  <c r="J373"/>
  <c r="K373"/>
  <c r="L373"/>
  <c r="M373"/>
  <c r="N373"/>
  <c r="O373"/>
  <c r="H373"/>
  <c r="I72"/>
  <c r="J72"/>
  <c r="K72"/>
  <c r="L72"/>
  <c r="M72"/>
  <c r="N72"/>
  <c r="O72"/>
  <c r="H72"/>
  <c r="I68"/>
  <c r="J68"/>
  <c r="K68"/>
  <c r="L68"/>
  <c r="M68"/>
  <c r="N68"/>
  <c r="O68"/>
  <c r="H68"/>
  <c r="I64"/>
  <c r="J64"/>
  <c r="K64"/>
  <c r="L64"/>
  <c r="M64"/>
  <c r="N64"/>
  <c r="O64"/>
  <c r="H64"/>
  <c r="I48"/>
  <c r="J48"/>
  <c r="K48"/>
  <c r="L48"/>
  <c r="M48"/>
  <c r="N48"/>
  <c r="O48"/>
  <c r="H48"/>
  <c r="I34"/>
  <c r="J34"/>
  <c r="K34"/>
  <c r="L34"/>
  <c r="M34"/>
  <c r="N34"/>
  <c r="O34"/>
  <c r="P34"/>
  <c r="H34"/>
  <c r="I25"/>
  <c r="J25"/>
  <c r="K25"/>
  <c r="L25"/>
  <c r="M25"/>
  <c r="N25"/>
  <c r="O25"/>
  <c r="P25"/>
  <c r="H25"/>
  <c r="P102"/>
  <c r="D14" i="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D362"/>
  <c r="E362"/>
  <c r="F362"/>
  <c r="G362"/>
  <c r="H362"/>
  <c r="I362"/>
  <c r="J362"/>
  <c r="K362"/>
  <c r="L362"/>
  <c r="M362"/>
  <c r="N362"/>
  <c r="O362"/>
  <c r="P362"/>
  <c r="Q362"/>
  <c r="R362"/>
  <c r="S362"/>
  <c r="T362"/>
  <c r="U362"/>
  <c r="V362"/>
  <c r="W362"/>
  <c r="D368"/>
  <c r="E368"/>
  <c r="F368"/>
  <c r="G368"/>
  <c r="H368"/>
  <c r="I368"/>
  <c r="J368"/>
  <c r="K368"/>
  <c r="L368"/>
  <c r="M368"/>
  <c r="N368"/>
  <c r="O368"/>
  <c r="P368"/>
  <c r="Q368"/>
  <c r="R368"/>
  <c r="S368"/>
  <c r="T368"/>
  <c r="U368"/>
  <c r="V368"/>
  <c r="W368"/>
  <c r="D370"/>
  <c r="E370"/>
  <c r="F370"/>
  <c r="G370"/>
  <c r="H370"/>
  <c r="I370"/>
  <c r="J370"/>
  <c r="K370"/>
  <c r="L370"/>
  <c r="M370"/>
  <c r="N370"/>
  <c r="O370"/>
  <c r="P370"/>
  <c r="Q370"/>
  <c r="R370"/>
  <c r="S370"/>
  <c r="T370"/>
  <c r="U370"/>
  <c r="V370"/>
  <c r="W370"/>
  <c r="D373"/>
  <c r="E373"/>
  <c r="F373"/>
  <c r="G373"/>
  <c r="H373"/>
  <c r="I373"/>
  <c r="J373"/>
  <c r="K373"/>
  <c r="L373"/>
  <c r="M373"/>
  <c r="N373"/>
  <c r="O373"/>
  <c r="P373"/>
  <c r="Q373"/>
  <c r="R373"/>
  <c r="S373"/>
  <c r="T373"/>
  <c r="U373"/>
  <c r="V373"/>
  <c r="W373"/>
  <c r="C374"/>
  <c r="C372"/>
  <c r="C371"/>
  <c r="C369"/>
  <c r="C367"/>
  <c r="C366"/>
  <c r="C365"/>
  <c r="C364"/>
  <c r="C363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0"/>
  <c r="C59"/>
  <c r="C58"/>
  <c r="C56"/>
  <c r="C55"/>
  <c r="C54"/>
  <c r="C52"/>
  <c r="C51"/>
  <c r="C50"/>
  <c r="C49"/>
  <c r="C48"/>
  <c r="C47"/>
  <c r="C46"/>
  <c r="C45"/>
  <c r="C44"/>
  <c r="C43"/>
  <c r="C42"/>
  <c r="C41"/>
  <c r="C40"/>
  <c r="C39"/>
  <c r="C38"/>
  <c r="C36"/>
  <c r="C35"/>
  <c r="C34"/>
  <c r="C33"/>
  <c r="C32"/>
  <c r="C31"/>
  <c r="C30"/>
  <c r="C29"/>
  <c r="C28"/>
  <c r="C27"/>
  <c r="C26"/>
  <c r="C25"/>
  <c r="C24"/>
  <c r="C22"/>
  <c r="C21"/>
  <c r="C20"/>
  <c r="C19"/>
  <c r="C18"/>
  <c r="C17"/>
  <c r="C16"/>
  <c r="C15"/>
  <c r="R384" i="3"/>
  <c r="P378"/>
  <c r="P377"/>
  <c r="P373" s="1"/>
  <c r="T13" i="4" l="1"/>
  <c r="P13"/>
  <c r="L13"/>
  <c r="H13"/>
  <c r="D13"/>
  <c r="U13"/>
  <c r="Q13"/>
  <c r="M13"/>
  <c r="I13"/>
  <c r="E13"/>
  <c r="V13"/>
  <c r="R13"/>
  <c r="N13"/>
  <c r="J13"/>
  <c r="F13"/>
  <c r="S13"/>
  <c r="O13"/>
  <c r="K13"/>
  <c r="W13"/>
  <c r="G13"/>
  <c r="P107" i="3"/>
  <c r="P106"/>
  <c r="P103"/>
  <c r="P100"/>
  <c r="P99"/>
  <c r="P98"/>
  <c r="P97"/>
  <c r="P96"/>
  <c r="P95"/>
  <c r="P94"/>
  <c r="P93"/>
  <c r="P91"/>
  <c r="P89"/>
  <c r="P87"/>
  <c r="P86"/>
  <c r="P83"/>
  <c r="P84"/>
  <c r="P82"/>
  <c r="P75"/>
  <c r="P76"/>
  <c r="P77"/>
  <c r="P78"/>
  <c r="P79"/>
  <c r="P80"/>
  <c r="P74"/>
  <c r="P73"/>
  <c r="P81"/>
  <c r="P85"/>
  <c r="P88"/>
  <c r="P90"/>
  <c r="P92"/>
  <c r="P101"/>
  <c r="P104"/>
  <c r="P105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59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206"/>
  <c r="P207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8"/>
  <c r="P369"/>
  <c r="P370"/>
  <c r="P371"/>
  <c r="P372"/>
  <c r="P208"/>
  <c r="P380"/>
  <c r="P379" s="1"/>
  <c r="P382"/>
  <c r="P381" s="1"/>
  <c r="P383"/>
  <c r="P385"/>
  <c r="P384" s="1"/>
  <c r="P70"/>
  <c r="P71"/>
  <c r="P69"/>
  <c r="P66"/>
  <c r="P67"/>
  <c r="P65"/>
  <c r="P57"/>
  <c r="P58"/>
  <c r="P59"/>
  <c r="P60"/>
  <c r="P61"/>
  <c r="P62"/>
  <c r="P63"/>
  <c r="P56"/>
  <c r="P50"/>
  <c r="P51"/>
  <c r="P52"/>
  <c r="P53"/>
  <c r="P54"/>
  <c r="P55"/>
  <c r="P49"/>
  <c r="P48" s="1"/>
  <c r="P64" l="1"/>
  <c r="P68"/>
  <c r="P72"/>
  <c r="C14" i="4"/>
  <c r="Q364" i="3" l="1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P24" l="1"/>
  <c r="R72"/>
  <c r="R25"/>
  <c r="L24" l="1"/>
  <c r="N24"/>
  <c r="O24"/>
  <c r="M24"/>
  <c r="Q68"/>
  <c r="C23" i="4" l="1"/>
  <c r="Q372" i="3"/>
  <c r="Q379" l="1"/>
  <c r="C368" i="4" l="1"/>
  <c r="Q382" i="3" l="1"/>
  <c r="Q65" l="1"/>
  <c r="C61" i="4" l="1"/>
  <c r="C37"/>
  <c r="C53"/>
  <c r="C370"/>
  <c r="C57"/>
  <c r="C362"/>
  <c r="C373"/>
  <c r="C13" l="1"/>
  <c r="R373" i="3"/>
  <c r="Q385"/>
  <c r="Q383"/>
  <c r="Q375"/>
  <c r="Q376"/>
  <c r="Q377"/>
  <c r="Q378"/>
  <c r="Q374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65"/>
  <c r="Q366"/>
  <c r="Q367"/>
  <c r="Q368"/>
  <c r="Q369"/>
  <c r="Q370"/>
  <c r="Q371"/>
  <c r="Q73"/>
  <c r="Q70"/>
  <c r="Q71"/>
  <c r="Q69"/>
  <c r="Q66"/>
  <c r="Q67"/>
  <c r="Q63"/>
  <c r="Q62"/>
  <c r="Q61"/>
  <c r="Q60"/>
  <c r="Q59"/>
  <c r="Q58"/>
  <c r="Q57"/>
  <c r="Q56"/>
  <c r="Q55"/>
  <c r="Q54"/>
  <c r="Q53"/>
  <c r="Q52"/>
  <c r="Q51"/>
  <c r="Q50"/>
  <c r="Q49"/>
  <c r="Q35"/>
  <c r="Q36"/>
  <c r="Q37"/>
  <c r="Q38"/>
  <c r="Q39"/>
  <c r="Q40"/>
  <c r="Q41"/>
  <c r="Q42"/>
  <c r="Q43"/>
  <c r="Q44"/>
  <c r="Q45"/>
  <c r="Q46"/>
  <c r="Q47"/>
  <c r="Q27"/>
  <c r="Q28"/>
  <c r="Q29"/>
  <c r="Q30"/>
  <c r="Q31"/>
  <c r="Q32"/>
  <c r="Q33"/>
  <c r="Q381"/>
  <c r="R381"/>
  <c r="R68"/>
  <c r="R64"/>
  <c r="R48"/>
  <c r="R34"/>
  <c r="R24" s="1"/>
  <c r="Q26"/>
  <c r="Q72" l="1"/>
  <c r="Q373"/>
  <c r="Q34"/>
  <c r="Q48"/>
  <c r="Q64"/>
  <c r="Q384"/>
  <c r="Q24" l="1"/>
  <c r="Q25"/>
</calcChain>
</file>

<file path=xl/sharedStrings.xml><?xml version="1.0" encoding="utf-8"?>
<sst xmlns="http://schemas.openxmlformats.org/spreadsheetml/2006/main" count="1591" uniqueCount="437">
  <si>
    <t>Приложение</t>
  </si>
  <si>
    <t>к постановлению</t>
  </si>
  <si>
    <t>администрации Липецкой области</t>
  </si>
  <si>
    <t>«Об утверждении краткосрочного</t>
  </si>
  <si>
    <t>плана реализации областной</t>
  </si>
  <si>
    <t>программы капитального ремонта</t>
  </si>
  <si>
    <t xml:space="preserve">общего имущества в многоквартирных </t>
  </si>
  <si>
    <t>домах на 2015-2016  годы»</t>
  </si>
  <si>
    <t>КРАТКОСРОЧНЫЙ ПЛАН</t>
  </si>
  <si>
    <t>РЕАЛИЗАЦИИ ОБЛАСТНОЙ ПРОГРАММЫ КАПИТАЛЬНОГО РЕМОНТА</t>
  </si>
  <si>
    <t>ОБЩЕГО ИМУЩЕСТВА В МНОГОКВАРТИРНЫХ ДОМАХ НА 2015 - 2016 ГОДЫ</t>
  </si>
  <si>
    <t>Таблица 1</t>
  </si>
  <si>
    <t xml:space="preserve">Адресный перечень и характеристика многоквартирных домов, </t>
  </si>
  <si>
    <t xml:space="preserve">в отношении которых в 2015 - 2016 году планируется проведение </t>
  </si>
  <si>
    <t>капитального ремонта общего имущества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</si>
  <si>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</si>
  <si>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</si>
  <si>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</si>
  <si>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</si>
  <si>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</si>
  <si>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</si>
  <si>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</si>
  <si>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</si>
  <si>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</si>
  <si>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</si>
  <si>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</si>
  <si>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</si>
  <si>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</si>
  <si>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</si>
  <si>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</si>
  <si>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</si>
  <si>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</si>
  <si>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</si>
  <si>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</si>
  <si>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</si>
  <si>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</si>
  <si>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</si>
  <si>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</si>
  <si>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</si>
  <si>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</si>
  <si>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</si>
  <si>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Итого по субъекту:</t>
  </si>
  <si>
    <t>X</t>
  </si>
  <si>
    <t>Каменные, кирпичные</t>
  </si>
  <si>
    <t>12.2016</t>
  </si>
  <si>
    <t>Итого по Грязинский муниципальный район:</t>
  </si>
  <si>
    <t>городское поселение г. Грязи, проезд Моторный, д. 5а</t>
  </si>
  <si>
    <t>городское поселение г. Грязи, ул. 30 лет Победы, д. 58</t>
  </si>
  <si>
    <t>городское поселение г. Грязи, ул. 40 лет Октября, д. 1</t>
  </si>
  <si>
    <t>городское поселение г. Грязи, ул. Крайняя, д. 7</t>
  </si>
  <si>
    <t>городское поселение г. Грязи, ул. Пионерская, д. 9/10</t>
  </si>
  <si>
    <t>городское поселение г. Грязи, ул. Правды, д. 22</t>
  </si>
  <si>
    <t>городское поселение г. Грязи, ул. Правды, д. 35 литера а</t>
  </si>
  <si>
    <t>городское поселение г. Грязи, ул. Хлебозаводская, д. 120</t>
  </si>
  <si>
    <t>Итого по Данковский муниципальный район:</t>
  </si>
  <si>
    <t>городское поселение г. Данков, ул. Карла Маркса, д. 31</t>
  </si>
  <si>
    <t>городское поселение г. Данков, ул. Мира, д. 67</t>
  </si>
  <si>
    <t>городское поселение г. Данков, ул. Мира, д.67/1</t>
  </si>
  <si>
    <t>городское поселение г. Данков, ул. Мира, д.67/2</t>
  </si>
  <si>
    <t>городское поселение г. Данков, ул. Мира, д. 69</t>
  </si>
  <si>
    <t>городское поселение г. Данков, ул. Мира, д. 71</t>
  </si>
  <si>
    <t>городское поселение г. Данков, ул. Мира, д.71/1</t>
  </si>
  <si>
    <t>городское поселение г. Данков, ул. Мира, д. 73</t>
  </si>
  <si>
    <t>городское поселение г. Данков, ул. Строителей, д.7 кор.1</t>
  </si>
  <si>
    <t>городское поселение г. Данков, ул. Фомичевой, д.2</t>
  </si>
  <si>
    <t>городское поселение г. Данков, ул. Ленина, д.17</t>
  </si>
  <si>
    <t>городское поселение г. Данков, ул. Карла Маркса, д.2</t>
  </si>
  <si>
    <t>городское поселение г. Данков, ул. Карла Маркса, д.4</t>
  </si>
  <si>
    <t>Х</t>
  </si>
  <si>
    <t>Итого по Город Елец:</t>
  </si>
  <si>
    <t>городской округ город Елец, пер. Мельничный, д.14</t>
  </si>
  <si>
    <t>городской округ город Елец, ул. Ани Гайтеровой, д.25</t>
  </si>
  <si>
    <t>городской округ город Елец, ул. Вермишева, д.3</t>
  </si>
  <si>
    <t>городской округ город Елец, ул. Вермишева, д.5</t>
  </si>
  <si>
    <t>городской округ город Елец, ул. Вермишева, д.7</t>
  </si>
  <si>
    <t>городской округ город Елец, ул. Вермишева, д.8</t>
  </si>
  <si>
    <t>городской округ город Елец, ул. Героев, д.21</t>
  </si>
  <si>
    <t>городской округ город Елец, ул. Коммунаров, д.119А</t>
  </si>
  <si>
    <t>городской округ город Елец, ул. Маяковского, д.2</t>
  </si>
  <si>
    <t>городской округ город Елец, ул. Свердлова, д.10</t>
  </si>
  <si>
    <t>городской округ город Елец, ул. Свердлова, д.22</t>
  </si>
  <si>
    <t>городской округ город Елец, ул. Черокманова, д.23</t>
  </si>
  <si>
    <t>городской округ город Елец, ул. Королева, д. 21</t>
  </si>
  <si>
    <t>Панельные</t>
  </si>
  <si>
    <t>городской округ город Елец, ул. Костенко, д. 58а</t>
  </si>
  <si>
    <t>городской округ город Елец, ул. Пушкина, д. 20</t>
  </si>
  <si>
    <t>Итого по Задонский муниципальный район:</t>
  </si>
  <si>
    <t>городское поселение, г.Задонск, ул. Коммуны, д.22</t>
  </si>
  <si>
    <t>городское поселение, г.Задонск, ул. Крупской, д.6</t>
  </si>
  <si>
    <t>городское поселение, г.Задонск, ул. Урицкого, д.5 кор.а</t>
  </si>
  <si>
    <t>Итого по Лебедянский муниципальный район:</t>
  </si>
  <si>
    <t>городское поселение г.Лебедянь, ул. Строителей, д.1А</t>
  </si>
  <si>
    <t>городское поселение г.Лебедянь, ул. Тульская, д.2</t>
  </si>
  <si>
    <t>городское поселение г.Лебедянь, ул. Тургенева, д.16</t>
  </si>
  <si>
    <t>Итого по Город Липецк:</t>
  </si>
  <si>
    <t>городской округ, г. Липецк, ул. Стаханова, д.7</t>
  </si>
  <si>
    <t>городской округ, г. Липецк, городок Студенческий, д.12</t>
  </si>
  <si>
    <t>городской округ, г. Липецк, пл. К.С. Константиновой, д.5</t>
  </si>
  <si>
    <t>городской округ, г. Липецк, пл. К.С. Константиновой, д.6</t>
  </si>
  <si>
    <t>городской округ, г. Липецк, пр-кт Мира, д.20</t>
  </si>
  <si>
    <t>городской округ, г. Липецк, пр-кт Мира, д.28</t>
  </si>
  <si>
    <t>городской округ, г. Липецк, пр-кт Мира, д.29</t>
  </si>
  <si>
    <t>городской округ, г. Липецк, проезд Боевой д.34</t>
  </si>
  <si>
    <t>городской округ, г. Липецк, ул. 40 лет Октября, д.6</t>
  </si>
  <si>
    <t>городской округ, г. Липецк, ул. 6-й Гвардейской Дивизии, д.3</t>
  </si>
  <si>
    <t>городской округ, г. Липецк, ул. 6-й Гвардейской Дивизии, д.4</t>
  </si>
  <si>
    <t>городской округ, г. Липецк, ул. 6-й Гвардейской Дивизии, д.5</t>
  </si>
  <si>
    <t>городской округ, г. Липецк, ул. 8 Марта, д.26/4</t>
  </si>
  <si>
    <t>городской округ, г. Липецк, ул. Адмирала Макарова, д.20</t>
  </si>
  <si>
    <t>городской округ, г. Липецк, ул. Адмирала Макарова, д.26</t>
  </si>
  <si>
    <t>городской округ, г. Липецк, ул. Адмирала Макарова, д.32</t>
  </si>
  <si>
    <t>городской округ, г. Липецк, ул. Вермишева, д.7</t>
  </si>
  <si>
    <t>городской округ, г. Липецк, ул. Вермишева, д.8</t>
  </si>
  <si>
    <t>городской округ, г. Липецк, ул. Гагарина, д.28</t>
  </si>
  <si>
    <t>городской округ, г. Липецк, ул. Гагарина, д.77</t>
  </si>
  <si>
    <t>городской округ, г. Липецк, ул. Гагарина, д.87</t>
  </si>
  <si>
    <t>городской округ, г. Липецк, ул. Гагарина, д.88</t>
  </si>
  <si>
    <t>городской округ, г. Липецк, ул. Гагарина, д.9</t>
  </si>
  <si>
    <t>городской округ, г. Липецк, ул. Гагарина, д.90</t>
  </si>
  <si>
    <t>городской округ, г. Липецк, ул. Коммунистическая, д.12</t>
  </si>
  <si>
    <t>городской округ, г. Липецк, ул. Коммунистическая, д.13</t>
  </si>
  <si>
    <t>городской округ, г. Липецк, ул. Коммунистическая, д.14</t>
  </si>
  <si>
    <t>городской округ, г. Липецк, ул. Космонавтов, д.31/3</t>
  </si>
  <si>
    <t xml:space="preserve">городской округ, г. Липецк, ул. Космонавтов, д.5/1 </t>
  </si>
  <si>
    <t>городской округ, г. Липецк, ул. Краснозаводская, д.3</t>
  </si>
  <si>
    <t>городской округ, г. Липецк, ул.  Краснозаводская, д.5</t>
  </si>
  <si>
    <t>городской округ, г. Липецк, ул. Максима Горького, д.17</t>
  </si>
  <si>
    <t>городской округ, г. Липецк, ул. Московская, д.51</t>
  </si>
  <si>
    <t>городской округ, г. Липецк, ул. Парковая, д.1</t>
  </si>
  <si>
    <t>городской округ, г. Липецк, ул. Парковая, д.3</t>
  </si>
  <si>
    <t>городской округ, г. Липецк, ул. Советская, д.27</t>
  </si>
  <si>
    <t>городской округ, г. Липецк, ул. Циолковского, д.17</t>
  </si>
  <si>
    <t>городской округ, г. Липецк, ул. Циолковского, д.43</t>
  </si>
  <si>
    <t>городской округ, г. Липецк, ул. Юношеская, д.19</t>
  </si>
  <si>
    <t>городской округ, г. Липецк, ул. Прокатная, д. 12</t>
  </si>
  <si>
    <t>городской округ, г. Липецк, ул. Прокатная, д. 13</t>
  </si>
  <si>
    <t>городской округ, г. Липецк, ул. Прокатная, д. 14</t>
  </si>
  <si>
    <t>городской округ, г. Липецк, ул. Прокатная, д. 15</t>
  </si>
  <si>
    <t>городской округ, г. Липецк, ул. Интернациональная, д. 38</t>
  </si>
  <si>
    <t>городской округ, г. Липецк, ул. Интернациональная, д. 40</t>
  </si>
  <si>
    <t>городской округ, г. Липецк, ул. Интернациональная, д. 48</t>
  </si>
  <si>
    <t>городской округ, г. Липецк, ул. Интернациональная, д. 50</t>
  </si>
  <si>
    <t>городской округ, г. Липецк, ул. Интернациональная, д. 67</t>
  </si>
  <si>
    <t>городской округ, г. Липецк, ул. Мусоргского, д. 1</t>
  </si>
  <si>
    <t>городской округ, г. Липецк, ул. Мусоргского, д. 2</t>
  </si>
  <si>
    <t>городской округ, г. Липецк, ул. Осипенко, д. 5</t>
  </si>
  <si>
    <t>городской округ, г. Липецк, ул. Прокатная, д. 17</t>
  </si>
  <si>
    <t>городской округ, г. Липецк, ул. пер. Курако, д. 2</t>
  </si>
  <si>
    <t>городской округ, г. Липецк, ул. Интернациональная, д. 22</t>
  </si>
  <si>
    <t>городской округ, г. Липецк, ул. Интернациональная, д. 24</t>
  </si>
  <si>
    <t>городской округ, г. Липецк, ул. Интернациональная, д. 62</t>
  </si>
  <si>
    <t>городской округ, г. Липецк, ул. Интернациональная, д. 64</t>
  </si>
  <si>
    <t>городской округ, г. Липецк, ул. Качалова, д. 6</t>
  </si>
  <si>
    <t>городской округ, г. Липецк, ул. Ленина, д. 47</t>
  </si>
  <si>
    <t>городской округ, г. Липецк, ул. Ленина, д. 49</t>
  </si>
  <si>
    <t>городской округ, г. Липецк, ул. Мусоргского, д. 5</t>
  </si>
  <si>
    <t>городской округ, г. Липецк, ул. Мусоргского, д. 6</t>
  </si>
  <si>
    <t>городской округ, г. Липецк, ул. Мусоргского, д. 7</t>
  </si>
  <si>
    <t>городской округ, г. Липецк, ул. Мусоргского, д. 8</t>
  </si>
  <si>
    <t>городской округ, г. Липецк, ул. Прокатная, д. 20</t>
  </si>
  <si>
    <t>городской округ, г. Липецк, ул. Интернациональная, д. 49</t>
  </si>
  <si>
    <t>городской округ, г. Липецк, ул. Прокатная, д. 23</t>
  </si>
  <si>
    <t>городской округ, г. Липецк, ул. Суворова, д. 11</t>
  </si>
  <si>
    <t>городской округ, г. Липецк, ул. Суворова, д. 22</t>
  </si>
  <si>
    <t>городской округ, г. Липецк, ул. Ушинского, д. 16</t>
  </si>
  <si>
    <t>городской округ, г. Липецк, ул. И. Франко , д. 6</t>
  </si>
  <si>
    <t>городской округ, г. Липецк, ул. пер. Челюскинцев, д. 1</t>
  </si>
  <si>
    <t>городской округ, г. Липецк, ул. пер. Челюскинцев, д. 3</t>
  </si>
  <si>
    <t>городской округ, г. Липецк, ул. пер. Челюскинцев, д. 2</t>
  </si>
  <si>
    <t>городской округ, г. Липецк, ул. 40 лет Октября, д. 13</t>
  </si>
  <si>
    <t>городской округ, г. Липецк, ул. Интернациональная, д. 63</t>
  </si>
  <si>
    <t>городской округ, г. Липецк, ул. Осипенко, д. 25</t>
  </si>
  <si>
    <t>городской округ, г. Липецк, ул. Прокатная, д. 18</t>
  </si>
  <si>
    <t>городской округ, г. Липецк, ул. Суворова, д. 3</t>
  </si>
  <si>
    <t>городской округ, г. Липецк, ул. Ушинского, д. 12</t>
  </si>
  <si>
    <t>городской округ, г. Липецк, ул. 40 лет Октября, д. 27</t>
  </si>
  <si>
    <t>городской округ, г. Липецк, ул. Крупской, д. 6</t>
  </si>
  <si>
    <t>городской округ, г. Липецк, ул. Ленина, д. 43а</t>
  </si>
  <si>
    <t>городской округ, г. Липецк, ул. Ленинградская, д. 1а</t>
  </si>
  <si>
    <t>городской округ, г. Липецк, ул. Осипенко, д. 13</t>
  </si>
  <si>
    <t>городской округ, г. Липецк, ул. Прокатная, д. 22</t>
  </si>
  <si>
    <t>городской округ, г. Липецк, ул. пер. Челюскинцев, д. 4</t>
  </si>
  <si>
    <t>городской округ, г. Липецк, пр-кт Мира, д. 27</t>
  </si>
  <si>
    <t>городской округ, г. Липецк, ул. Гагарина, д. 17</t>
  </si>
  <si>
    <t>городской округ, г. Липецк, ул. Гагарина, д. 19</t>
  </si>
  <si>
    <t>городской округ, г. Липецк, ул. И.Г. Гришина, д. 4</t>
  </si>
  <si>
    <t>городской округ, г. Липецк, ул. Интернациональная, д. 34</t>
  </si>
  <si>
    <t>городской округ, г. Липецк, ул. Осипенко, д. 7</t>
  </si>
  <si>
    <t>городской округ, г. Липецк, ул. Прокатная, д. 24</t>
  </si>
  <si>
    <t>городской округ, г. Липецк, ул. Суворова, д. 16</t>
  </si>
  <si>
    <t>городской округ, г. Липецк, ул. Суворова, д. 18</t>
  </si>
  <si>
    <t>городской округ, г. Липецк, ул. Фестивальная, д. 1</t>
  </si>
  <si>
    <t>городской округ, г. Липецк, ул. Фестивальная, д. 4</t>
  </si>
  <si>
    <t>городской округ, г. Липецк, ул. М. Расковой , д. 17</t>
  </si>
  <si>
    <t>городской округ, г. Липецк, пр-кт Мира, д. 11</t>
  </si>
  <si>
    <t>городской округ, г. Липецк, ул. 6-й Гвардейской Дивизии, д. 22</t>
  </si>
  <si>
    <t>городской округ, г. Липецк, ул. Гайдара, д. 17</t>
  </si>
  <si>
    <t>городской округ, г. Липецк, ул. Зегеля, д. 1</t>
  </si>
  <si>
    <t>городской округ, г. Липецк, ул. Ильича, д. 16</t>
  </si>
  <si>
    <t>городской округ, г. Липецк, ул. Интернациональная, д. 61</t>
  </si>
  <si>
    <t>городской округ, г. Липецк, ул. Краснознаменная, д. 11</t>
  </si>
  <si>
    <t>городской округ, г. Липецк, ул. Краснознаменная, д. 13</t>
  </si>
  <si>
    <t>городской округ, г. Липецк, ул. Краснознаменная, д. 17</t>
  </si>
  <si>
    <t>городской округ, г. Липецк, ул. Молодежная, д. 8</t>
  </si>
  <si>
    <t>городской округ, г. Липецк, ул. Нестерова, д. 1</t>
  </si>
  <si>
    <t>городской округ, г. Липецк, ул. Нестерова, д. 3</t>
  </si>
  <si>
    <t>городской округ, г. Липецк, ул. Нестерова, д. 5</t>
  </si>
  <si>
    <t>городской округ, г. Липецк, ул. Нестерова, д. 7</t>
  </si>
  <si>
    <t>городской округ, г. Липецк, ул. Прокатная, д. 27</t>
  </si>
  <si>
    <t>городской округ, г. Липецк, ул. Прокатная, д. 9</t>
  </si>
  <si>
    <t>городской округ, г. Липецк, ул. Фестивальная, д. 2</t>
  </si>
  <si>
    <t>городской округ, г. Липецк, ул. Фрунзе, д. 2</t>
  </si>
  <si>
    <t>городской округ, г. Липецк, ул. Фурманова, д. 23/3</t>
  </si>
  <si>
    <t>городской округ, г. Липецк, ул. пер. Больничный, д. 1</t>
  </si>
  <si>
    <t>городской округ, г. Липецк, ул. Аносова, д. 2</t>
  </si>
  <si>
    <t>городской округ, г. Липецк, ул. Аносова, д. 4</t>
  </si>
  <si>
    <t>городской округ, г. Липецк, ул. Гагарина, д. 29</t>
  </si>
  <si>
    <t>городской округ, г. Липецк, ул. Интернациональная, д. 11</t>
  </si>
  <si>
    <t>городской округ, г. Липецк, ул. Интернациональная, д. 46</t>
  </si>
  <si>
    <t>городской округ, г. Липецк, ул. Интернациональная, д. 69</t>
  </si>
  <si>
    <t>городской округ, г. Липецк, ул. Липецк-2, д. 163</t>
  </si>
  <si>
    <t>городской округ, г. Липецк, ул. Молодежная, д. 10</t>
  </si>
  <si>
    <t>городской округ, г. Липецк, ул. Парковая, д. 6</t>
  </si>
  <si>
    <t>городской округ, г. Липецк, ул. Прокатная, д. 11а</t>
  </si>
  <si>
    <t>городской округ, г. Липецк, ул. М. Расковой , д. 13а</t>
  </si>
  <si>
    <t>городской округ, г. Липецк, ул. Суворова, д. 20</t>
  </si>
  <si>
    <t>городской округ, г. Липецк, ул. пер. Больничный, д. 4</t>
  </si>
  <si>
    <t>городской округ, г. Липецк, ул. пл. Ленина-Соборная, д. 3</t>
  </si>
  <si>
    <t>городской округ, г. Липецк, пр-кт Мира, д. 6</t>
  </si>
  <si>
    <t>городской округ, г. Липецк, пр-кт Мира, д. 9</t>
  </si>
  <si>
    <t>городской округ, г. Липецк, ул. Адмирала Макарова, д. 12</t>
  </si>
  <si>
    <t>городской округ, г. Липецк, ул. Адмирала Макарова, д. 14</t>
  </si>
  <si>
    <t>городской округ, г. Липецк, ул. Волгоградская, д. 2</t>
  </si>
  <si>
    <t>городской округ, г. Липецк, ул. Гагарина, д. 2</t>
  </si>
  <si>
    <t>городской округ, г. Липецк, ул. Гагарина, д. 21</t>
  </si>
  <si>
    <t>городской округ, г. Липецк, ул. Гагарина, д. 31</t>
  </si>
  <si>
    <t>городской округ, г. Липецк, ул. Гайдара, д. 13</t>
  </si>
  <si>
    <t>городской округ, г. Липецк, ул. Гайдара, д. 15</t>
  </si>
  <si>
    <t>городской округ, г. Липецк, ул. Детская, д. 4</t>
  </si>
  <si>
    <t>городской округ, г. Липецк, ул. Крупской, д. 12</t>
  </si>
  <si>
    <t>городской округ, г. Липецк, ул. Крупской, д. 14</t>
  </si>
  <si>
    <t>городской округ, г. Липецк, ул. Крупской, д. 5</t>
  </si>
  <si>
    <t>городской округ, г. Липецк, ул. Ленина, д. 33</t>
  </si>
  <si>
    <t>городской округ, г. Липецк, ул. Невского, д. 12</t>
  </si>
  <si>
    <t>городской округ, г. Липецк, ул. Невского, д. 28</t>
  </si>
  <si>
    <t>городской округ, г. Липецк, ул. Парковая, д. 4</t>
  </si>
  <si>
    <t>городской округ, г. Липецк, ул. Парковая, д. 7</t>
  </si>
  <si>
    <t>городской округ, г. Липецк, ул. Парковая, д. 9</t>
  </si>
  <si>
    <t>городской округ, г. Липецк, ул. Первомайская, д. 77в</t>
  </si>
  <si>
    <t>городской округ, г. Липецк, ул. Советская, д. 73</t>
  </si>
  <si>
    <t>городской округ, г. Липецк, ул. Студеновская, д. 15</t>
  </si>
  <si>
    <t>городской округ, г. Липецк, ул. Валентины Терешковой, д. 1/3</t>
  </si>
  <si>
    <t>городской округ, г. Липецк, пл. Мира, д. 3</t>
  </si>
  <si>
    <t>городской округ, г. Липецк, пл. Мира, д. 5</t>
  </si>
  <si>
    <t>городской округ, г. Липецк, пр-кт Мира, д. 25а</t>
  </si>
  <si>
    <t>городской округ, г. Липецк, пр-кт Мира, д. 4</t>
  </si>
  <si>
    <t>городской округ, г. Липецк, пр-кт Мира, д. 5</t>
  </si>
  <si>
    <t>городской округ, г. Липецк, пр-кт Мира, д. 8</t>
  </si>
  <si>
    <t>городской округ, г. Липецк, ул. 40 лет Октября, д. 29</t>
  </si>
  <si>
    <t>городской округ, г. Липецк, ул. 40 лет Октября, д. 31</t>
  </si>
  <si>
    <t>городской округ, г. Липецк, ул. 40 лет Октября, д. 33</t>
  </si>
  <si>
    <t>городской округ, г. Липецк, ул. 6-й Гвардейской Дивизии, д. 25</t>
  </si>
  <si>
    <t>городской округ, г. Липецк, ул. 6-й Гвардейской Дивизии, д. 26</t>
  </si>
  <si>
    <t>городской округ, г. Липецк, ул. Авиационная, д. 38</t>
  </si>
  <si>
    <t>городской округ, г. Липецк, ул. Адмирала Макарова, д. 14а</t>
  </si>
  <si>
    <t>городской округ, г. Липецк, ул. Адмирала Макарова, д. 16</t>
  </si>
  <si>
    <t>городской округ, г. Липецк, ул. Адмирала Макарова, д. 24</t>
  </si>
  <si>
    <t>городской округ, г. Липецк, ул. Адмирала Макарова, д. 28а</t>
  </si>
  <si>
    <t>городской округ, г. Липецк, ул. Архангельская, д. 2</t>
  </si>
  <si>
    <t>городской округ, г. Липецк, ул. Гагарина, д. 25</t>
  </si>
  <si>
    <t>городской округ, г. Липецк, ул. Гагарина, д. 4</t>
  </si>
  <si>
    <t>городской округ, г. Липецк, ул. Гагарина, д. 6</t>
  </si>
  <si>
    <t>городской округ, г. Липецк, ул. Гагарина, д. 67</t>
  </si>
  <si>
    <t>городской округ, г. Липецк, ул. Гайдара, д. 2</t>
  </si>
  <si>
    <t>городской округ, г. Липецк, ул. Детская, д. 11</t>
  </si>
  <si>
    <t>городской округ, г. Липецк, ул. Детская, д. 6</t>
  </si>
  <si>
    <t>городской округ, г. Липецк, ул. Детская, д. 8</t>
  </si>
  <si>
    <t>городской округ, г. Липецк, ул. Дзержинского, д. 13</t>
  </si>
  <si>
    <t>городской округ, г. Липецк, ул. Дзержинского, д. 27</t>
  </si>
  <si>
    <t>городской округ, г. Липецк, ул. Елецкая, д. 10</t>
  </si>
  <si>
    <t>городской округ, г. Липецк, ул. Зегеля, д. 44</t>
  </si>
  <si>
    <t>городской округ, г. Липецк, ул. Интернациональная, д. 12а</t>
  </si>
  <si>
    <t>городской округ, г. Липецк, ул. Интернациональная, д. 5б</t>
  </si>
  <si>
    <t>городской округ, г. Липецк, ул. С. Кондарева, д. 11</t>
  </si>
  <si>
    <t>городской округ, г. Липецк, ул. С. Кондарева, д. 13</t>
  </si>
  <si>
    <t>городской округ, г. Липецк, ул. С. Кондарева, д. 15</t>
  </si>
  <si>
    <t>городской округ, г. Липецк, ул. С. Кондарева, д. 17</t>
  </si>
  <si>
    <t>городской округ, г. Липецк, ул. С. Кондарева, д. 7</t>
  </si>
  <si>
    <t>городской округ, г. Липецк, ул. С. Кондарева, д. 9</t>
  </si>
  <si>
    <t>городской округ, г. Липецк, ул. З. Космодемьянской, д. 4</t>
  </si>
  <si>
    <t>городской округ, г. Липецк, ул. Ленина, д. 39а</t>
  </si>
  <si>
    <t>городской округ, г. Липецк, ул. Липецк-2, д. 186</t>
  </si>
  <si>
    <t>городской округ, г. Липецк, ул. Молодежная, д. 12</t>
  </si>
  <si>
    <t>городской округ, г. Липецк, ул. Молодежная, д. 14</t>
  </si>
  <si>
    <t>городской округ, г. Липецк, ул. Молодежная, д. 16</t>
  </si>
  <si>
    <t>городской округ, г. Липецк, ул. Писарева Д., д. 35</t>
  </si>
  <si>
    <t>городской округ, г. Липецк, ул. Писарева Д., д. 4</t>
  </si>
  <si>
    <t>городской округ, г. Липецк, ул. Прокатная, д. 16</t>
  </si>
  <si>
    <t>городской округ, г. Липецк, ул. Б. Хмельницкого, д. 2</t>
  </si>
  <si>
    <t>городской округ, г. Липецк, ул. Центральная, д. 6</t>
  </si>
  <si>
    <t>городской округ, г. Липецк, ул. пер. Рудный, д. 1</t>
  </si>
  <si>
    <t>городской округ, г. Липецк, ул. пер. Рудный, д. 3</t>
  </si>
  <si>
    <t>городской округ, г. Липецк, ул. пер. Рудный, д. 5</t>
  </si>
  <si>
    <t>городской округ, г. Липецк, ул. 40 лет Октября, д. 35</t>
  </si>
  <si>
    <t>городской округ, г. Липецк, ул. Адмирала Макарова, д. 2</t>
  </si>
  <si>
    <t>городской округ, г. Липецк, ул. Гагарина, д. 45</t>
  </si>
  <si>
    <t>городской округ, г. Липецк, ул. Интернациональная, д. 35б</t>
  </si>
  <si>
    <t>городской округ, г. Липецк, ул. Ленинградская, д. 10</t>
  </si>
  <si>
    <t>городской округ, г. Липецк, ул. Ленинградская, д. 8</t>
  </si>
  <si>
    <t>городской округ, г. Липецк, ул. Островского, д. 13</t>
  </si>
  <si>
    <t>городской округ, г. Липецк, ул. Парковая, д. 11а</t>
  </si>
  <si>
    <t>городской округ, г. Липецк, ул. Пролетарская, д. 12</t>
  </si>
  <si>
    <t>городской округ, г. Липецк, ул. Пушкина, д. 14</t>
  </si>
  <si>
    <t>городской округ, г. Липецк, ул. Студеновская, д. 5</t>
  </si>
  <si>
    <t>городской округ, г. Липецк, ул. Титова, д. 7/1</t>
  </si>
  <si>
    <t>городской округ, г. Липецк, ул. Титова, д. 7/2</t>
  </si>
  <si>
    <t>городской округ, г. Липецк, пр-кт Победы, д. 88</t>
  </si>
  <si>
    <t>городской округ, г. Липецк, пр-кт Победы, д. 92а</t>
  </si>
  <si>
    <t>городской округ, г. Липецк, ул. 40 лет Октября, д. 25</t>
  </si>
  <si>
    <t>городской округ, г. Липецк, ул. 40 лет Октября, д. 37</t>
  </si>
  <si>
    <t>городской округ, г. Липецк, ул. Гагарина, д. 109</t>
  </si>
  <si>
    <t>городской округ, г. Липецк, ул. Гагарина, д. 115/2</t>
  </si>
  <si>
    <t>городской округ, г. Липецк, ул. Гагарина, д. 117</t>
  </si>
  <si>
    <t>городской округ, г. Липецк, ул. Гагарина, д. 121/1</t>
  </si>
  <si>
    <t>городской округ, г. Липецк, ул. Гагарина, д. 121/2</t>
  </si>
  <si>
    <t>городской округ, г. Липецк, ул. Гагарина, д. 123</t>
  </si>
  <si>
    <t>городской округ, г. Липецк, ул. Гагарина, д. 26</t>
  </si>
  <si>
    <t>городской округ, г. Липецк, ул. Гагарина, д. 37</t>
  </si>
  <si>
    <t>городской округ, г. Липецк, ул. Гагарина, д. 49</t>
  </si>
  <si>
    <t>городской округ, г. Липецк, ул. Гагарина, д. 71</t>
  </si>
  <si>
    <t>городской округ, г. Липецк, ул. Гагарина, д. 75</t>
  </si>
  <si>
    <t>городской округ, г. Липецк, ул. Желябова, д. 28а</t>
  </si>
  <si>
    <t>городской округ, г. Липецк, ул. Островского, д. 15</t>
  </si>
  <si>
    <t>городской округ, г. Липецк, ул. Валентины Терешковой, д. 10/2</t>
  </si>
  <si>
    <t>городской округ, г. Липецк, ул. Титова, д. 7/5</t>
  </si>
  <si>
    <t>городской округ, г. Липецк, ул. 40 лет Октября, д. 21</t>
  </si>
  <si>
    <t>городской округ, г. Липецк, ул. Гагарина, д. 107/2</t>
  </si>
  <si>
    <t>городской округ, г. Липецк, ул. Гагарина, д. 111/1</t>
  </si>
  <si>
    <t>городской округ, г. Липецк, ул. Гагарина, д. 151/2</t>
  </si>
  <si>
    <t>городской округ, г. Липецк, ул. Гагарина, д. 30</t>
  </si>
  <si>
    <t>городской округ, г. Липецк, ул. Гагарина, д. 43</t>
  </si>
  <si>
    <t>городской округ, г. Липецк, ул. Гагарина, д. 51/3</t>
  </si>
  <si>
    <t>городской округ, г. Липецк, ул. Ленина, д. 27</t>
  </si>
  <si>
    <t>городской округ, г. Липецк, ул. Ленина, д. 27а</t>
  </si>
  <si>
    <t>городской округ, г. Липецк, ул. Папина, д. 21</t>
  </si>
  <si>
    <t>городской округ, г. Липецк, ул. Папина, д. 21/2</t>
  </si>
  <si>
    <t>городской округ, г. Липецк, ул. Плеханова, д. 61</t>
  </si>
  <si>
    <t>городской округ, г. Липецк, ул. Пролетарская, д. 13</t>
  </si>
  <si>
    <t>городской округ, г. Липецк, ул. Студеновская, д. 19</t>
  </si>
  <si>
    <t>городской округ, г. Липецк, ул. Валентины Терешковой, д. 10/1</t>
  </si>
  <si>
    <t>городской округ, г. Липецк, ул. Липецк-2, д. 14</t>
  </si>
  <si>
    <t>городской округ, г. Липецк, ул. Прокатная, д. 21</t>
  </si>
  <si>
    <t>городской округ, г. Липецк, ул. Липецк-2, д. 20</t>
  </si>
  <si>
    <t>городской округ, г. Липецк, ул. Липецк-2, д. 12</t>
  </si>
  <si>
    <t>городской округ, г. Липецк, ул. Советская, д. 71</t>
  </si>
  <si>
    <t>городской округ, г. Липецк, ул. Липецк-2, д. 16</t>
  </si>
  <si>
    <t>городской округ, г. Липецк, пл. Константиновой, д.7</t>
  </si>
  <si>
    <t>городской округ, г. Липецк, ул. Липецк-2, д. 15</t>
  </si>
  <si>
    <t>Итого по Липецкий муниципальный район:</t>
  </si>
  <si>
    <t>Новодеревенский сельсовет, д.Новая Деревня, ул. Механизаторов, д.1</t>
  </si>
  <si>
    <t>Вербиловский сельсовет, с.Вербилово, ул. Плеханова, д.25а</t>
  </si>
  <si>
    <t>Ленинский сельсовет, с.Троицкое, ул. Октябрьская, д.89</t>
  </si>
  <si>
    <t>Ленинский сельсовет, с.Троицкое, ул. Пушкина, д.77</t>
  </si>
  <si>
    <t>Ленинский сельсовет, с.Троицкое, ул. Пушкина, д.79</t>
  </si>
  <si>
    <t>Итого по Усманский муниципальный район:</t>
  </si>
  <si>
    <t>городское поселение г. Усмань, ул. К.Маркса, д. 28</t>
  </si>
  <si>
    <t>городское поселение г. Усмань, ул.Школьная, д. 9</t>
  </si>
  <si>
    <t>Итого по Чаплыгинский муниципальный район:</t>
  </si>
  <si>
    <t>городское поселение, г.Чаплыгин, ул. Крупской, д. 34</t>
  </si>
  <si>
    <t>Таблица 2</t>
  </si>
  <si>
    <t xml:space="preserve">в отношении которых в 2015-2016 году планируется проведение </t>
  </si>
  <si>
    <t xml:space="preserve">капитального ремонта общего имущества по видам работ </t>
  </si>
  <si>
    <t>по капитальному ремонту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</si>
  <si>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</si>
  <si>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</si>
  <si>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</si>
  <si>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</si>
  <si>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</si>
  <si>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</si>
  <si>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</si>
  <si>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</si>
  <si>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</si>
  <si>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 xml:space="preserve">утепление фасада </t>
  </si>
  <si>
    <r>
      <t>проведение энергетического обследования многоквартирного дома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</si>
  <si>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разработка проектной документации для капитального ремонта, в случае, если подготовка проектной документации необходима в соответствии с законодательством о градостроительной деятельности 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</si>
  <si>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</si>
  <si>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</si>
  <si>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</si>
  <si>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</si>
  <si>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</si>
  <si>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</si>
  <si>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ед.</t>
  </si>
  <si>
    <t>кв.м.</t>
  </si>
  <si>
    <t>куб.м.</t>
  </si>
  <si>
    <t>Тербунский сельсовет, с.Тербуны, ул. Ленина, д.109</t>
  </si>
  <si>
    <t>городской округ, г. Липецк, ул. Осипенко, д. 8а</t>
  </si>
  <si>
    <t>Итого по Тербунский муниципальный район:</t>
  </si>
  <si>
    <t>Глава администрации Липецкой области</t>
  </si>
  <si>
    <t>В.В. Кущенко</t>
  </si>
  <si>
    <t>22-20-61</t>
  </si>
  <si>
    <t>О.П. Королёв</t>
  </si>
  <si>
    <t>городской округ, г. Липецк, ул. Трубная, д. 43</t>
  </si>
  <si>
    <t>городской округ, г. Липецк, ул. Ударников, д. 91</t>
  </si>
  <si>
    <t>городской округ, г. Липецк, ул. Б. Хмельницкого, д. 4</t>
  </si>
  <si>
    <t>городской округ, г. Липецк, пр-кт Победы, д. 61б</t>
  </si>
  <si>
    <t>городской округ, г. Липецк, пр-кт Победы, д. 94</t>
  </si>
  <si>
    <t>городской округ, г. Липецк, ул. 40 лет Октября, д. 33а</t>
  </si>
  <si>
    <t>городской округ, г. Липецк, ул. Архангельская, д. 7</t>
  </si>
  <si>
    <t>городской округ, г. Липецк, ул. Зегеля, д. 2</t>
  </si>
  <si>
    <t>городской округ, г. Липецк, ул. Зегеля, д. 28</t>
  </si>
  <si>
    <t>городской округ, г. Липецк, ул. Космонавтов, д. 34/2</t>
  </si>
  <si>
    <t>городской округ, г. Липецк, ул. Механизаторов, д. 9</t>
  </si>
  <si>
    <t>городской округ, г. Липецк, ул. МПС, д. 6</t>
  </si>
  <si>
    <t>городской округ, г. Липецк, ул. Пушкина, д. 13</t>
  </si>
  <si>
    <t>городской округ, г. Липецк, ул. Валентины Терешковой, д. 3/1</t>
  </si>
  <si>
    <t>городской округ, г. Липецк, ул. Валентины Терешковой, д. 4</t>
  </si>
  <si>
    <t>городской округ, г. Липецк, ул. Титова, д. 7/4</t>
  </si>
  <si>
    <t>городской округ, г. Липецк (Дачный), ул. Центральная, д. 7</t>
  </si>
  <si>
    <t>городской округ, г. Липецк, ул. Юношеская, д. 23</t>
  </si>
  <si>
    <t>городской округ, г. Липецк, пр-кт Победы, д. 65а</t>
  </si>
  <si>
    <t>городской округ, г. Липецк, пр-кт Победы, д. 98</t>
  </si>
  <si>
    <t>городской округ, г. Липецк, ул. Архангельская, д. 13</t>
  </si>
  <si>
    <t>городской округ, г. Липецк, ул. Космонавтов, д. 26</t>
  </si>
  <si>
    <t>городской округ, г. Липецк, ул. Космонавтов, д. 3</t>
  </si>
  <si>
    <t>городской округ, г. Липецк, ул. Космонавтов, д. 48/2</t>
  </si>
  <si>
    <t>городской округ, г. Липецк, ул. Космонавтов, д. 62/1</t>
  </si>
  <si>
    <t>городской округ, г. Липецк, ул. Малые Ключи, д. 1</t>
  </si>
  <si>
    <t>городской округ, г. Липецк, ул. Механизаторов, д. 3</t>
  </si>
  <si>
    <t>городской округ, г. Липецк, ул. Валентины Терешковой, д. 1/1</t>
  </si>
  <si>
    <t>городской округ, г. Липецк, ул. Гагарина, д. 115/1</t>
  </si>
  <si>
    <t>городской округ, г. Липецк, ул. Гагарина, д. 119/1</t>
  </si>
  <si>
    <t>городской округ, г. Липецк, ул. Гагарина, д. 119/2</t>
  </si>
  <si>
    <t>городской округ, г. Липецк, ул. Гагарина, д. 125/2</t>
  </si>
  <si>
    <t>городской округ, г. Липецк, ул. Гагарина, д. 129</t>
  </si>
  <si>
    <t>городской округ, г. Липецк, ул. Гагарина, д. 79</t>
  </si>
  <si>
    <t>городской округ, г. Липецк, ул. Гагарина, д. 107/1</t>
  </si>
  <si>
    <t>городской округ, г. Липецк, ул. Гагарина, д. 35</t>
  </si>
</sst>
</file>

<file path=xl/styles.xml><?xml version="1.0" encoding="utf-8"?>
<styleSheet xmlns="http://schemas.openxmlformats.org/spreadsheetml/2006/main">
  <numFmts count="2">
    <numFmt numFmtId="164" formatCode="###\ ###\ ###\ ##0.00"/>
    <numFmt numFmtId="165" formatCode="###\ ###\ ###\ ##0"/>
  </numFmts>
  <fonts count="1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24">
    <xf numFmtId="0" fontId="0" fillId="0" borderId="0" xfId="0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left" wrapText="1"/>
    </xf>
    <xf numFmtId="165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top" wrapText="1"/>
    </xf>
    <xf numFmtId="0" fontId="4" fillId="0" borderId="2" xfId="0" quotePrefix="1" applyFont="1" applyFill="1" applyBorder="1" applyAlignment="1">
      <alignment horizontal="center" vertical="center"/>
    </xf>
    <xf numFmtId="49" fontId="4" fillId="0" borderId="2" xfId="0" quotePrefix="1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textRotation="90" wrapText="1"/>
    </xf>
    <xf numFmtId="2" fontId="1" fillId="0" borderId="2" xfId="0" applyNumberFormat="1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0" xfId="0" applyNumberFormat="1" applyFont="1" applyFill="1"/>
    <xf numFmtId="0" fontId="13" fillId="0" borderId="0" xfId="0" applyFont="1" applyFill="1"/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4" fontId="4" fillId="0" borderId="0" xfId="0" applyNumberFormat="1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6" fillId="0" borderId="0" xfId="0" applyFont="1" applyFill="1" applyAlignment="1"/>
    <xf numFmtId="0" fontId="17" fillId="0" borderId="0" xfId="0" applyFont="1" applyFill="1"/>
    <xf numFmtId="0" fontId="0" fillId="0" borderId="0" xfId="0" applyFill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2" xfId="0" applyNumberForma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87"/>
  <sheetViews>
    <sheetView tabSelected="1" view="pageBreakPreview" topLeftCell="A49" zoomScale="70" zoomScaleNormal="70" zoomScaleSheetLayoutView="70" workbookViewId="0">
      <selection activeCell="B18" sqref="B18"/>
    </sheetView>
  </sheetViews>
  <sheetFormatPr defaultColWidth="9.140625" defaultRowHeight="15"/>
  <cols>
    <col min="1" max="1" width="9.7109375" style="1" customWidth="1"/>
    <col min="2" max="2" width="54.7109375" style="1" customWidth="1"/>
    <col min="3" max="4" width="9.7109375" style="1" customWidth="1"/>
    <col min="5" max="5" width="12.7109375" style="1" customWidth="1"/>
    <col min="6" max="7" width="9.7109375" style="1" customWidth="1"/>
    <col min="8" max="8" width="13.28515625" style="1" customWidth="1"/>
    <col min="9" max="10" width="10.7109375" style="1" customWidth="1"/>
    <col min="11" max="11" width="10.7109375" style="38" customWidth="1"/>
    <col min="12" max="16" width="15.7109375" style="1" customWidth="1"/>
    <col min="17" max="18" width="11.7109375" style="1" customWidth="1"/>
    <col min="19" max="19" width="11.7109375" style="41" customWidth="1"/>
    <col min="20" max="20" width="17.85546875" style="1" customWidth="1"/>
    <col min="21" max="21" width="9.28515625" style="1" bestFit="1" customWidth="1"/>
    <col min="22" max="16384" width="9.140625" style="1"/>
  </cols>
  <sheetData>
    <row r="1" spans="1:19" ht="26.25">
      <c r="A1" s="3"/>
      <c r="B1" s="3"/>
      <c r="C1" s="3"/>
      <c r="D1" s="3"/>
      <c r="E1" s="6"/>
      <c r="F1" s="3"/>
      <c r="G1" s="3"/>
      <c r="H1" s="3"/>
      <c r="I1" s="3"/>
      <c r="J1" s="3"/>
      <c r="K1" s="37"/>
      <c r="L1" s="3"/>
      <c r="M1" s="3"/>
      <c r="N1" s="93" t="s">
        <v>0</v>
      </c>
      <c r="O1" s="93"/>
      <c r="P1" s="93"/>
      <c r="Q1" s="93"/>
      <c r="R1" s="93"/>
      <c r="S1" s="93"/>
    </row>
    <row r="2" spans="1:19" ht="26.25">
      <c r="A2" s="3"/>
      <c r="B2" s="3"/>
      <c r="C2" s="3"/>
      <c r="D2" s="3"/>
      <c r="E2" s="6"/>
      <c r="F2" s="3"/>
      <c r="G2" s="3"/>
      <c r="H2" s="3"/>
      <c r="I2" s="3"/>
      <c r="J2" s="3"/>
      <c r="K2" s="37"/>
      <c r="L2" s="3"/>
      <c r="M2" s="3"/>
      <c r="N2" s="94" t="s">
        <v>1</v>
      </c>
      <c r="O2" s="95"/>
      <c r="P2" s="95"/>
      <c r="Q2" s="95"/>
      <c r="R2" s="95"/>
      <c r="S2" s="95"/>
    </row>
    <row r="3" spans="1:19" ht="26.25">
      <c r="A3" s="3"/>
      <c r="B3" s="3"/>
      <c r="C3" s="3"/>
      <c r="D3" s="3"/>
      <c r="E3" s="6"/>
      <c r="F3" s="3"/>
      <c r="G3" s="3"/>
      <c r="H3" s="3"/>
      <c r="I3" s="3"/>
      <c r="J3" s="3"/>
      <c r="K3" s="37"/>
      <c r="L3" s="3"/>
      <c r="M3" s="3"/>
      <c r="N3" s="94" t="s">
        <v>2</v>
      </c>
      <c r="O3" s="95"/>
      <c r="P3" s="95"/>
      <c r="Q3" s="95"/>
      <c r="R3" s="95"/>
      <c r="S3" s="95"/>
    </row>
    <row r="4" spans="1:19" ht="26.25">
      <c r="A4" s="3"/>
      <c r="B4" s="3"/>
      <c r="C4" s="3"/>
      <c r="D4" s="3"/>
      <c r="E4" s="6"/>
      <c r="F4" s="3"/>
      <c r="G4" s="3"/>
      <c r="H4" s="3"/>
      <c r="I4" s="3"/>
      <c r="J4" s="3"/>
      <c r="K4" s="37"/>
      <c r="L4" s="3"/>
      <c r="M4" s="3"/>
      <c r="N4" s="94" t="s">
        <v>3</v>
      </c>
      <c r="O4" s="95"/>
      <c r="P4" s="95"/>
      <c r="Q4" s="95"/>
      <c r="R4" s="95"/>
      <c r="S4" s="95"/>
    </row>
    <row r="5" spans="1:19" ht="26.25">
      <c r="A5" s="3"/>
      <c r="B5" s="3"/>
      <c r="C5" s="3"/>
      <c r="D5" s="3"/>
      <c r="E5" s="6"/>
      <c r="F5" s="3"/>
      <c r="G5" s="3"/>
      <c r="H5" s="3"/>
      <c r="I5" s="3"/>
      <c r="J5" s="3"/>
      <c r="K5" s="37"/>
      <c r="L5" s="3"/>
      <c r="M5" s="3"/>
      <c r="N5" s="94" t="s">
        <v>4</v>
      </c>
      <c r="O5" s="95"/>
      <c r="P5" s="95"/>
      <c r="Q5" s="95"/>
      <c r="R5" s="95"/>
      <c r="S5" s="95"/>
    </row>
    <row r="6" spans="1:19" ht="26.25">
      <c r="A6" s="3"/>
      <c r="B6" s="3"/>
      <c r="C6" s="3"/>
      <c r="D6" s="3"/>
      <c r="E6" s="6"/>
      <c r="F6" s="3"/>
      <c r="G6" s="3"/>
      <c r="H6" s="3"/>
      <c r="I6" s="3"/>
      <c r="J6" s="3"/>
      <c r="K6" s="37"/>
      <c r="L6" s="3"/>
      <c r="M6" s="3"/>
      <c r="N6" s="94" t="s">
        <v>5</v>
      </c>
      <c r="O6" s="95"/>
      <c r="P6" s="95"/>
      <c r="Q6" s="95"/>
      <c r="R6" s="95"/>
      <c r="S6" s="95"/>
    </row>
    <row r="7" spans="1:19" ht="26.25">
      <c r="A7" s="3"/>
      <c r="B7" s="3"/>
      <c r="C7" s="3"/>
      <c r="D7" s="3"/>
      <c r="E7" s="6"/>
      <c r="F7" s="3"/>
      <c r="G7" s="3"/>
      <c r="H7" s="3"/>
      <c r="I7" s="3"/>
      <c r="J7" s="3"/>
      <c r="K7" s="37"/>
      <c r="L7" s="3"/>
      <c r="M7" s="3"/>
      <c r="N7" s="94" t="s">
        <v>6</v>
      </c>
      <c r="O7" s="95"/>
      <c r="P7" s="95"/>
      <c r="Q7" s="95"/>
      <c r="R7" s="95"/>
      <c r="S7" s="95"/>
    </row>
    <row r="8" spans="1:19" ht="26.25">
      <c r="A8" s="3"/>
      <c r="B8" s="3"/>
      <c r="C8" s="3"/>
      <c r="D8" s="3"/>
      <c r="E8" s="6"/>
      <c r="F8" s="3"/>
      <c r="G8" s="3"/>
      <c r="H8" s="3"/>
      <c r="I8" s="3"/>
      <c r="J8" s="3"/>
      <c r="K8" s="37"/>
      <c r="L8" s="3"/>
      <c r="M8" s="3"/>
      <c r="N8" s="94" t="s">
        <v>7</v>
      </c>
      <c r="O8" s="95"/>
      <c r="P8" s="95"/>
      <c r="Q8" s="95"/>
      <c r="R8" s="95"/>
      <c r="S8" s="95"/>
    </row>
    <row r="9" spans="1:19" ht="26.25">
      <c r="A9" s="3"/>
      <c r="B9" s="3"/>
      <c r="C9" s="3"/>
      <c r="D9" s="3"/>
      <c r="E9" s="6"/>
      <c r="F9" s="3"/>
      <c r="G9" s="3"/>
      <c r="H9" s="3"/>
      <c r="I9" s="3"/>
      <c r="J9" s="3"/>
      <c r="K9" s="37"/>
      <c r="L9" s="3"/>
      <c r="M9" s="3"/>
      <c r="N9" s="87"/>
      <c r="O9" s="88"/>
      <c r="P9" s="88"/>
      <c r="Q9" s="88"/>
      <c r="R9" s="88"/>
      <c r="S9" s="88"/>
    </row>
    <row r="10" spans="1:19" ht="26.25">
      <c r="A10" s="96" t="s">
        <v>8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ht="26.25">
      <c r="A11" s="96" t="s">
        <v>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ht="26.25">
      <c r="A12" s="96" t="s">
        <v>10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19" ht="26.25">
      <c r="A13" s="3"/>
      <c r="B13" s="3"/>
      <c r="C13" s="3"/>
      <c r="D13" s="3"/>
      <c r="E13" s="6"/>
      <c r="F13" s="3"/>
      <c r="G13" s="3"/>
      <c r="H13" s="3"/>
      <c r="I13" s="3"/>
      <c r="J13" s="3"/>
      <c r="K13" s="37"/>
      <c r="L13" s="3"/>
      <c r="M13" s="3"/>
      <c r="N13" s="87"/>
      <c r="O13" s="88"/>
      <c r="P13" s="88"/>
      <c r="Q13" s="88"/>
      <c r="R13" s="88"/>
      <c r="S13" s="88"/>
    </row>
    <row r="14" spans="1:19" ht="26.25">
      <c r="A14" s="3"/>
      <c r="B14" s="3"/>
      <c r="C14" s="3"/>
      <c r="D14" s="3"/>
      <c r="E14" s="6"/>
      <c r="F14" s="3"/>
      <c r="G14" s="3"/>
      <c r="H14" s="3"/>
      <c r="I14" s="3"/>
      <c r="J14" s="3"/>
      <c r="K14" s="37"/>
      <c r="L14" s="3"/>
      <c r="M14" s="3"/>
      <c r="N14" s="3"/>
      <c r="O14" s="3"/>
      <c r="P14" s="3"/>
      <c r="Q14" s="3"/>
      <c r="R14" s="3"/>
      <c r="S14" s="87" t="s">
        <v>11</v>
      </c>
    </row>
    <row r="15" spans="1:19" ht="26.25">
      <c r="A15" s="90" t="s">
        <v>12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spans="1:19" ht="26.25">
      <c r="A16" s="90" t="s">
        <v>13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spans="1:24" ht="26.25">
      <c r="A17" s="90" t="s">
        <v>14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spans="1:24" ht="12.75">
      <c r="A18" s="76"/>
      <c r="B18" s="77"/>
      <c r="C18" s="77"/>
      <c r="D18" s="77"/>
      <c r="E18" s="77"/>
      <c r="F18" s="77"/>
      <c r="G18" s="77"/>
      <c r="H18" s="78"/>
      <c r="I18" s="78"/>
      <c r="J18" s="78"/>
      <c r="K18" s="78"/>
      <c r="L18" s="77"/>
      <c r="M18" s="78"/>
      <c r="N18" s="79"/>
      <c r="O18" s="79"/>
      <c r="P18" s="77"/>
      <c r="Q18" s="77"/>
      <c r="R18" s="77"/>
      <c r="S18" s="39"/>
    </row>
    <row r="19" spans="1:24" ht="12.75">
      <c r="A19" s="92" t="s">
        <v>15</v>
      </c>
      <c r="B19" s="92" t="s">
        <v>16</v>
      </c>
      <c r="C19" s="92" t="s">
        <v>17</v>
      </c>
      <c r="D19" s="92"/>
      <c r="E19" s="105" t="s">
        <v>18</v>
      </c>
      <c r="F19" s="105" t="s">
        <v>19</v>
      </c>
      <c r="G19" s="105" t="s">
        <v>20</v>
      </c>
      <c r="H19" s="105" t="s">
        <v>21</v>
      </c>
      <c r="I19" s="92" t="s">
        <v>22</v>
      </c>
      <c r="J19" s="92"/>
      <c r="K19" s="104" t="s">
        <v>23</v>
      </c>
      <c r="L19" s="92" t="s">
        <v>24</v>
      </c>
      <c r="M19" s="92"/>
      <c r="N19" s="92"/>
      <c r="O19" s="92"/>
      <c r="P19" s="92"/>
      <c r="Q19" s="105" t="s">
        <v>25</v>
      </c>
      <c r="R19" s="105" t="s">
        <v>26</v>
      </c>
      <c r="S19" s="105" t="s">
        <v>27</v>
      </c>
    </row>
    <row r="20" spans="1:24" ht="12.75" customHeight="1">
      <c r="A20" s="92"/>
      <c r="B20" s="92"/>
      <c r="C20" s="105" t="s">
        <v>28</v>
      </c>
      <c r="D20" s="105" t="s">
        <v>29</v>
      </c>
      <c r="E20" s="105"/>
      <c r="F20" s="105"/>
      <c r="G20" s="105"/>
      <c r="H20" s="105"/>
      <c r="I20" s="105" t="s">
        <v>30</v>
      </c>
      <c r="J20" s="105" t="s">
        <v>31</v>
      </c>
      <c r="K20" s="104"/>
      <c r="L20" s="105" t="s">
        <v>30</v>
      </c>
      <c r="M20" s="92" t="s">
        <v>32</v>
      </c>
      <c r="N20" s="92"/>
      <c r="O20" s="92"/>
      <c r="P20" s="92"/>
      <c r="Q20" s="105"/>
      <c r="R20" s="105"/>
      <c r="S20" s="105"/>
    </row>
    <row r="21" spans="1:24" ht="84">
      <c r="A21" s="92"/>
      <c r="B21" s="92"/>
      <c r="C21" s="105"/>
      <c r="D21" s="105"/>
      <c r="E21" s="105"/>
      <c r="F21" s="105"/>
      <c r="G21" s="105"/>
      <c r="H21" s="105"/>
      <c r="I21" s="105"/>
      <c r="J21" s="105"/>
      <c r="K21" s="104"/>
      <c r="L21" s="105"/>
      <c r="M21" s="85" t="s">
        <v>33</v>
      </c>
      <c r="N21" s="85" t="s">
        <v>34</v>
      </c>
      <c r="O21" s="85" t="s">
        <v>35</v>
      </c>
      <c r="P21" s="85" t="s">
        <v>36</v>
      </c>
      <c r="Q21" s="105"/>
      <c r="R21" s="105"/>
      <c r="S21" s="105"/>
    </row>
    <row r="22" spans="1:24" ht="12.75">
      <c r="A22" s="92"/>
      <c r="B22" s="92"/>
      <c r="C22" s="105"/>
      <c r="D22" s="105"/>
      <c r="E22" s="105"/>
      <c r="F22" s="105"/>
      <c r="G22" s="105"/>
      <c r="H22" s="4" t="s">
        <v>37</v>
      </c>
      <c r="I22" s="4" t="s">
        <v>37</v>
      </c>
      <c r="J22" s="4" t="s">
        <v>37</v>
      </c>
      <c r="K22" s="24" t="s">
        <v>38</v>
      </c>
      <c r="L22" s="4" t="s">
        <v>39</v>
      </c>
      <c r="M22" s="4" t="s">
        <v>39</v>
      </c>
      <c r="N22" s="4" t="s">
        <v>39</v>
      </c>
      <c r="O22" s="4" t="s">
        <v>39</v>
      </c>
      <c r="P22" s="4" t="s">
        <v>39</v>
      </c>
      <c r="Q22" s="4" t="s">
        <v>40</v>
      </c>
      <c r="R22" s="4" t="s">
        <v>40</v>
      </c>
      <c r="S22" s="105"/>
    </row>
    <row r="23" spans="1:24" ht="12.75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4">
        <v>7</v>
      </c>
      <c r="H23" s="4">
        <v>8</v>
      </c>
      <c r="I23" s="4">
        <v>9</v>
      </c>
      <c r="J23" s="4">
        <v>10</v>
      </c>
      <c r="K23" s="24">
        <v>11</v>
      </c>
      <c r="L23" s="4">
        <v>12</v>
      </c>
      <c r="M23" s="4">
        <v>13</v>
      </c>
      <c r="N23" s="4">
        <v>14</v>
      </c>
      <c r="O23" s="4">
        <v>15</v>
      </c>
      <c r="P23" s="4">
        <v>16</v>
      </c>
      <c r="Q23" s="4">
        <v>17</v>
      </c>
      <c r="R23" s="4">
        <v>18</v>
      </c>
      <c r="S23" s="4">
        <v>19</v>
      </c>
    </row>
    <row r="24" spans="1:24" s="2" customFormat="1" ht="12.75">
      <c r="A24" s="99" t="s">
        <v>41</v>
      </c>
      <c r="B24" s="99"/>
      <c r="C24" s="7" t="s">
        <v>42</v>
      </c>
      <c r="D24" s="7" t="s">
        <v>42</v>
      </c>
      <c r="E24" s="7" t="s">
        <v>42</v>
      </c>
      <c r="F24" s="8" t="s">
        <v>42</v>
      </c>
      <c r="G24" s="8" t="s">
        <v>42</v>
      </c>
      <c r="H24" s="9">
        <v>718439.91999999969</v>
      </c>
      <c r="I24" s="9">
        <v>624285.86995999969</v>
      </c>
      <c r="J24" s="9">
        <v>600492.96996000002</v>
      </c>
      <c r="K24" s="10">
        <v>31292</v>
      </c>
      <c r="L24" s="9">
        <f>L25+L34+L48+L64+L68+L72+L373+L379+L381+L384</f>
        <v>333303649.26000005</v>
      </c>
      <c r="M24" s="9">
        <f>M25+M34+M48+M64+M68+M72+M373+M379+M381+M384</f>
        <v>0</v>
      </c>
      <c r="N24" s="9">
        <f>N25+N34+N48+N64+N68+N72+N373+N379+N381+N384</f>
        <v>27502395</v>
      </c>
      <c r="O24" s="9">
        <f>O25+O34+O48+O64+O68+O72+O373+O379+O381+O384</f>
        <v>27355685</v>
      </c>
      <c r="P24" s="9">
        <f>P25+P34+P48+P64+P68+P72+P373+P379+P381+P384</f>
        <v>278445569.26000005</v>
      </c>
      <c r="Q24" s="9">
        <f>L24/I24</f>
        <v>533.89587254530693</v>
      </c>
      <c r="R24" s="9">
        <f>MAX(R25:R385)</f>
        <v>10459</v>
      </c>
      <c r="S24" s="7" t="s">
        <v>42</v>
      </c>
      <c r="T24" s="66"/>
      <c r="U24" s="84"/>
      <c r="V24" s="84"/>
      <c r="W24" s="84"/>
      <c r="X24" s="84"/>
    </row>
    <row r="25" spans="1:24" s="2" customFormat="1" ht="12.75">
      <c r="A25" s="20" t="s">
        <v>45</v>
      </c>
      <c r="B25" s="21"/>
      <c r="C25" s="7" t="s">
        <v>42</v>
      </c>
      <c r="D25" s="7" t="s">
        <v>42</v>
      </c>
      <c r="E25" s="7" t="s">
        <v>42</v>
      </c>
      <c r="F25" s="8" t="s">
        <v>42</v>
      </c>
      <c r="G25" s="8" t="s">
        <v>42</v>
      </c>
      <c r="H25" s="11">
        <f>SUM(H26:H33)</f>
        <v>11457.01</v>
      </c>
      <c r="I25" s="11">
        <f t="shared" ref="I25:P25" si="0">SUM(I26:I33)</f>
        <v>9906.2000000000007</v>
      </c>
      <c r="J25" s="11">
        <f t="shared" si="0"/>
        <v>6596.2999999999993</v>
      </c>
      <c r="K25" s="12">
        <f t="shared" si="0"/>
        <v>389</v>
      </c>
      <c r="L25" s="11">
        <f t="shared" si="0"/>
        <v>16655432.26</v>
      </c>
      <c r="M25" s="11">
        <f t="shared" si="0"/>
        <v>0</v>
      </c>
      <c r="N25" s="11">
        <f t="shared" si="0"/>
        <v>1805104.0000000002</v>
      </c>
      <c r="O25" s="11">
        <f t="shared" si="0"/>
        <v>0</v>
      </c>
      <c r="P25" s="11">
        <f t="shared" si="0"/>
        <v>14850328.260000002</v>
      </c>
      <c r="Q25" s="9">
        <f>L25/I25</f>
        <v>1681.3139508590577</v>
      </c>
      <c r="R25" s="9">
        <f>MAX(R26:R33)</f>
        <v>7676</v>
      </c>
      <c r="S25" s="7" t="s">
        <v>42</v>
      </c>
      <c r="T25" s="66"/>
      <c r="U25" s="84"/>
      <c r="V25" s="84"/>
      <c r="W25" s="84"/>
      <c r="X25" s="84"/>
    </row>
    <row r="26" spans="1:24" ht="25.5">
      <c r="A26" s="4">
        <v>1</v>
      </c>
      <c r="B26" s="30" t="s">
        <v>46</v>
      </c>
      <c r="C26" s="4">
        <v>1984</v>
      </c>
      <c r="D26" s="4">
        <v>2008</v>
      </c>
      <c r="E26" s="86" t="s">
        <v>43</v>
      </c>
      <c r="F26" s="23">
        <v>2</v>
      </c>
      <c r="G26" s="23">
        <v>2</v>
      </c>
      <c r="H26" s="17">
        <v>449.77</v>
      </c>
      <c r="I26" s="17">
        <v>395.8</v>
      </c>
      <c r="J26" s="17">
        <v>395.8</v>
      </c>
      <c r="K26" s="24">
        <v>15</v>
      </c>
      <c r="L26" s="17">
        <v>727733.76000000001</v>
      </c>
      <c r="M26" s="17">
        <v>0</v>
      </c>
      <c r="N26" s="17">
        <v>49186</v>
      </c>
      <c r="O26" s="17">
        <v>0</v>
      </c>
      <c r="P26" s="17">
        <v>678547.76</v>
      </c>
      <c r="Q26" s="17">
        <f>L26/I26</f>
        <v>1838.6401212733704</v>
      </c>
      <c r="R26" s="17">
        <v>3704</v>
      </c>
      <c r="S26" s="34" t="s">
        <v>44</v>
      </c>
      <c r="T26" s="66"/>
      <c r="U26" s="84"/>
      <c r="V26" s="84"/>
      <c r="W26" s="84"/>
      <c r="X26" s="84"/>
    </row>
    <row r="27" spans="1:24" ht="25.5">
      <c r="A27" s="4">
        <v>2</v>
      </c>
      <c r="B27" s="30" t="s">
        <v>47</v>
      </c>
      <c r="C27" s="4">
        <v>1960</v>
      </c>
      <c r="D27" s="4"/>
      <c r="E27" s="86" t="s">
        <v>43</v>
      </c>
      <c r="F27" s="23">
        <v>2</v>
      </c>
      <c r="G27" s="23">
        <v>2</v>
      </c>
      <c r="H27" s="17">
        <v>784.32</v>
      </c>
      <c r="I27" s="17">
        <v>690.2</v>
      </c>
      <c r="J27" s="17">
        <v>690.2</v>
      </c>
      <c r="K27" s="24">
        <v>24</v>
      </c>
      <c r="L27" s="17">
        <v>1913964.47</v>
      </c>
      <c r="M27" s="17">
        <v>0</v>
      </c>
      <c r="N27" s="17">
        <v>258842.87</v>
      </c>
      <c r="O27" s="17">
        <v>0</v>
      </c>
      <c r="P27" s="17">
        <v>1655121.6</v>
      </c>
      <c r="Q27" s="17">
        <f t="shared" ref="Q27:Q47" si="1">L27/I27</f>
        <v>2773.0577658649663</v>
      </c>
      <c r="R27" s="17">
        <v>6361</v>
      </c>
      <c r="S27" s="34" t="s">
        <v>44</v>
      </c>
      <c r="T27" s="66"/>
      <c r="U27" s="84"/>
      <c r="V27" s="84"/>
      <c r="W27" s="84"/>
      <c r="X27" s="84"/>
    </row>
    <row r="28" spans="1:24" ht="25.5">
      <c r="A28" s="4">
        <v>3</v>
      </c>
      <c r="B28" s="30" t="s">
        <v>48</v>
      </c>
      <c r="C28" s="4">
        <v>1961</v>
      </c>
      <c r="D28" s="4"/>
      <c r="E28" s="86" t="s">
        <v>43</v>
      </c>
      <c r="F28" s="23">
        <v>2</v>
      </c>
      <c r="G28" s="23">
        <v>2</v>
      </c>
      <c r="H28" s="17">
        <v>527.95000000000005</v>
      </c>
      <c r="I28" s="17">
        <v>464.6</v>
      </c>
      <c r="J28" s="17">
        <v>292.8</v>
      </c>
      <c r="K28" s="24">
        <v>17</v>
      </c>
      <c r="L28" s="17">
        <v>800621.12</v>
      </c>
      <c r="M28" s="17">
        <v>0</v>
      </c>
      <c r="N28" s="17">
        <v>150873.14000000001</v>
      </c>
      <c r="O28" s="17">
        <v>0</v>
      </c>
      <c r="P28" s="17">
        <v>649747.98</v>
      </c>
      <c r="Q28" s="17">
        <f t="shared" si="1"/>
        <v>1723.2482135170037</v>
      </c>
      <c r="R28" s="17">
        <v>2644</v>
      </c>
      <c r="S28" s="34" t="s">
        <v>44</v>
      </c>
      <c r="T28" s="66"/>
      <c r="U28" s="84"/>
      <c r="V28" s="84"/>
      <c r="W28" s="84"/>
      <c r="X28" s="84"/>
    </row>
    <row r="29" spans="1:24" ht="25.5">
      <c r="A29" s="4">
        <v>4</v>
      </c>
      <c r="B29" s="30" t="s">
        <v>49</v>
      </c>
      <c r="C29" s="4">
        <v>1959</v>
      </c>
      <c r="D29" s="4"/>
      <c r="E29" s="86" t="s">
        <v>43</v>
      </c>
      <c r="F29" s="23">
        <v>2</v>
      </c>
      <c r="G29" s="23">
        <v>2</v>
      </c>
      <c r="H29" s="17">
        <v>367.27</v>
      </c>
      <c r="I29" s="17">
        <v>323.2</v>
      </c>
      <c r="J29" s="17">
        <v>323.2</v>
      </c>
      <c r="K29" s="24">
        <v>15</v>
      </c>
      <c r="L29" s="17">
        <v>1017743.02</v>
      </c>
      <c r="M29" s="17">
        <v>0</v>
      </c>
      <c r="N29" s="17">
        <v>233444</v>
      </c>
      <c r="O29" s="17">
        <v>0</v>
      </c>
      <c r="P29" s="17">
        <v>784299.02</v>
      </c>
      <c r="Q29" s="17">
        <f t="shared" si="1"/>
        <v>3148.9573638613865</v>
      </c>
      <c r="R29" s="17">
        <v>4118</v>
      </c>
      <c r="S29" s="34" t="s">
        <v>44</v>
      </c>
      <c r="T29" s="66"/>
      <c r="U29" s="84"/>
      <c r="V29" s="84"/>
      <c r="W29" s="84"/>
      <c r="X29" s="84"/>
    </row>
    <row r="30" spans="1:24" ht="25.5">
      <c r="A30" s="4">
        <v>5</v>
      </c>
      <c r="B30" s="30" t="s">
        <v>50</v>
      </c>
      <c r="C30" s="4">
        <v>1954</v>
      </c>
      <c r="D30" s="4"/>
      <c r="E30" s="86" t="s">
        <v>43</v>
      </c>
      <c r="F30" s="23">
        <v>3</v>
      </c>
      <c r="G30" s="23">
        <v>5</v>
      </c>
      <c r="H30" s="17">
        <v>2546.25</v>
      </c>
      <c r="I30" s="17">
        <v>2240.6999999999998</v>
      </c>
      <c r="J30" s="17">
        <v>1507.3</v>
      </c>
      <c r="K30" s="24">
        <v>94</v>
      </c>
      <c r="L30" s="17">
        <v>9084425.8499999996</v>
      </c>
      <c r="M30" s="17">
        <v>0</v>
      </c>
      <c r="N30" s="17">
        <v>929211.71000000008</v>
      </c>
      <c r="O30" s="17">
        <v>0</v>
      </c>
      <c r="P30" s="17">
        <v>8155214.1399999997</v>
      </c>
      <c r="Q30" s="17">
        <f t="shared" si="1"/>
        <v>4054.2802918730754</v>
      </c>
      <c r="R30" s="17">
        <v>7676</v>
      </c>
      <c r="S30" s="34" t="s">
        <v>44</v>
      </c>
      <c r="T30" s="66"/>
      <c r="U30" s="84"/>
      <c r="V30" s="84"/>
      <c r="W30" s="84"/>
      <c r="X30" s="84"/>
    </row>
    <row r="31" spans="1:24" ht="25.5">
      <c r="A31" s="4">
        <v>6</v>
      </c>
      <c r="B31" s="30" t="s">
        <v>51</v>
      </c>
      <c r="C31" s="4">
        <v>1987</v>
      </c>
      <c r="D31" s="4"/>
      <c r="E31" s="86" t="s">
        <v>43</v>
      </c>
      <c r="F31" s="23">
        <v>5</v>
      </c>
      <c r="G31" s="23">
        <v>4</v>
      </c>
      <c r="H31" s="17">
        <v>4333.2</v>
      </c>
      <c r="I31" s="17">
        <v>3916.8</v>
      </c>
      <c r="J31" s="17">
        <v>2159.1</v>
      </c>
      <c r="K31" s="24">
        <v>150</v>
      </c>
      <c r="L31" s="17">
        <v>975782.01</v>
      </c>
      <c r="M31" s="17">
        <v>0</v>
      </c>
      <c r="N31" s="17">
        <v>0</v>
      </c>
      <c r="O31" s="17">
        <v>0</v>
      </c>
      <c r="P31" s="17">
        <v>975782.01</v>
      </c>
      <c r="Q31" s="17">
        <f t="shared" si="1"/>
        <v>249.12735140931372</v>
      </c>
      <c r="R31" s="17">
        <v>1369</v>
      </c>
      <c r="S31" s="34" t="s">
        <v>44</v>
      </c>
      <c r="T31" s="66"/>
      <c r="U31" s="84"/>
      <c r="V31" s="84"/>
      <c r="W31" s="84"/>
      <c r="X31" s="84"/>
    </row>
    <row r="32" spans="1:24" ht="25.5">
      <c r="A32" s="4">
        <v>7</v>
      </c>
      <c r="B32" s="30" t="s">
        <v>52</v>
      </c>
      <c r="C32" s="4">
        <v>1960</v>
      </c>
      <c r="D32" s="4"/>
      <c r="E32" s="86" t="s">
        <v>43</v>
      </c>
      <c r="F32" s="23">
        <v>2</v>
      </c>
      <c r="G32" s="23">
        <v>2</v>
      </c>
      <c r="H32" s="17">
        <v>686.2</v>
      </c>
      <c r="I32" s="17">
        <v>324.3</v>
      </c>
      <c r="J32" s="17">
        <v>228.9</v>
      </c>
      <c r="K32" s="24">
        <v>13</v>
      </c>
      <c r="L32" s="17">
        <v>324537.63999999996</v>
      </c>
      <c r="M32" s="17">
        <v>0</v>
      </c>
      <c r="N32" s="17">
        <v>27898.589999999997</v>
      </c>
      <c r="O32" s="17">
        <v>0</v>
      </c>
      <c r="P32" s="17">
        <v>296639.04999999993</v>
      </c>
      <c r="Q32" s="17">
        <f t="shared" si="1"/>
        <v>1000.732778291705</v>
      </c>
      <c r="R32" s="17">
        <v>3498</v>
      </c>
      <c r="S32" s="34" t="s">
        <v>44</v>
      </c>
      <c r="T32" s="66"/>
      <c r="U32" s="84"/>
      <c r="V32" s="84"/>
      <c r="W32" s="84"/>
      <c r="X32" s="84"/>
    </row>
    <row r="33" spans="1:25" ht="25.5">
      <c r="A33" s="4">
        <v>8</v>
      </c>
      <c r="B33" s="30" t="s">
        <v>53</v>
      </c>
      <c r="C33" s="4">
        <v>1958</v>
      </c>
      <c r="D33" s="4"/>
      <c r="E33" s="86" t="s">
        <v>43</v>
      </c>
      <c r="F33" s="23">
        <v>3</v>
      </c>
      <c r="G33" s="23">
        <v>4</v>
      </c>
      <c r="H33" s="17">
        <v>1762.05</v>
      </c>
      <c r="I33" s="17">
        <v>1550.6</v>
      </c>
      <c r="J33" s="17">
        <v>999</v>
      </c>
      <c r="K33" s="24">
        <v>61</v>
      </c>
      <c r="L33" s="17">
        <v>1810624.3900000001</v>
      </c>
      <c r="M33" s="17">
        <v>0</v>
      </c>
      <c r="N33" s="17">
        <v>155647.69</v>
      </c>
      <c r="O33" s="17">
        <v>0</v>
      </c>
      <c r="P33" s="17">
        <v>1654976.7000000002</v>
      </c>
      <c r="Q33" s="17">
        <f t="shared" si="1"/>
        <v>1167.6927576422031</v>
      </c>
      <c r="R33" s="17">
        <v>4568</v>
      </c>
      <c r="S33" s="34" t="s">
        <v>44</v>
      </c>
      <c r="T33" s="66"/>
      <c r="U33" s="84"/>
      <c r="V33" s="84"/>
      <c r="W33" s="84"/>
      <c r="X33" s="84"/>
    </row>
    <row r="34" spans="1:25" s="2" customFormat="1" ht="15.75" customHeight="1">
      <c r="A34" s="20" t="s">
        <v>54</v>
      </c>
      <c r="B34" s="57"/>
      <c r="C34" s="7" t="s">
        <v>42</v>
      </c>
      <c r="D34" s="7" t="s">
        <v>42</v>
      </c>
      <c r="E34" s="27" t="s">
        <v>42</v>
      </c>
      <c r="F34" s="8" t="s">
        <v>42</v>
      </c>
      <c r="G34" s="8" t="s">
        <v>42</v>
      </c>
      <c r="H34" s="11">
        <f>SUM(H35:H47)</f>
        <v>5805.5</v>
      </c>
      <c r="I34" s="11">
        <f t="shared" ref="I34:P34" si="2">SUM(I35:I47)</f>
        <v>4347.8499599999996</v>
      </c>
      <c r="J34" s="11">
        <f t="shared" si="2"/>
        <v>4347.8499599999996</v>
      </c>
      <c r="K34" s="12">
        <f t="shared" si="2"/>
        <v>263</v>
      </c>
      <c r="L34" s="11">
        <f t="shared" si="2"/>
        <v>19679883</v>
      </c>
      <c r="M34" s="11">
        <f t="shared" si="2"/>
        <v>0</v>
      </c>
      <c r="N34" s="11">
        <f t="shared" si="2"/>
        <v>1217983</v>
      </c>
      <c r="O34" s="11">
        <f t="shared" si="2"/>
        <v>1217983</v>
      </c>
      <c r="P34" s="11">
        <f t="shared" si="2"/>
        <v>17243917</v>
      </c>
      <c r="Q34" s="9">
        <f>L34/I34</f>
        <v>4526.3482367271026</v>
      </c>
      <c r="R34" s="9">
        <f>MAX(R35:R47)</f>
        <v>10459</v>
      </c>
      <c r="S34" s="7" t="s">
        <v>42</v>
      </c>
      <c r="T34" s="66"/>
      <c r="U34" s="84"/>
      <c r="V34" s="84"/>
      <c r="W34" s="84"/>
      <c r="X34" s="84"/>
      <c r="Y34" s="1"/>
    </row>
    <row r="35" spans="1:25" ht="25.5">
      <c r="A35" s="4">
        <v>9</v>
      </c>
      <c r="B35" s="30" t="s">
        <v>55</v>
      </c>
      <c r="C35" s="4">
        <v>1961</v>
      </c>
      <c r="D35" s="4"/>
      <c r="E35" s="86" t="s">
        <v>43</v>
      </c>
      <c r="F35" s="23">
        <v>2</v>
      </c>
      <c r="G35" s="23">
        <v>1</v>
      </c>
      <c r="H35" s="17">
        <v>233.9</v>
      </c>
      <c r="I35" s="17">
        <v>170.1</v>
      </c>
      <c r="J35" s="17">
        <v>170.1</v>
      </c>
      <c r="K35" s="24">
        <v>11</v>
      </c>
      <c r="L35" s="17">
        <v>531891</v>
      </c>
      <c r="M35" s="17">
        <v>0</v>
      </c>
      <c r="N35" s="17">
        <v>29729</v>
      </c>
      <c r="O35" s="17">
        <v>29729</v>
      </c>
      <c r="P35" s="17">
        <v>472433</v>
      </c>
      <c r="Q35" s="17">
        <f t="shared" si="1"/>
        <v>3126.931216931217</v>
      </c>
      <c r="R35" s="17">
        <v>3753</v>
      </c>
      <c r="S35" s="34" t="s">
        <v>44</v>
      </c>
      <c r="T35" s="66"/>
      <c r="U35" s="84"/>
      <c r="V35" s="84"/>
      <c r="W35" s="84"/>
      <c r="X35" s="84"/>
    </row>
    <row r="36" spans="1:25" ht="25.5">
      <c r="A36" s="4">
        <v>10</v>
      </c>
      <c r="B36" s="30" t="s">
        <v>56</v>
      </c>
      <c r="C36" s="4">
        <v>1963</v>
      </c>
      <c r="D36" s="4"/>
      <c r="E36" s="86" t="s">
        <v>43</v>
      </c>
      <c r="F36" s="23">
        <v>2</v>
      </c>
      <c r="G36" s="23">
        <v>2</v>
      </c>
      <c r="H36" s="17">
        <v>375.9</v>
      </c>
      <c r="I36" s="17">
        <v>248.6</v>
      </c>
      <c r="J36" s="17">
        <v>248.6</v>
      </c>
      <c r="K36" s="24">
        <v>14</v>
      </c>
      <c r="L36" s="17">
        <v>1825343</v>
      </c>
      <c r="M36" s="17">
        <v>0</v>
      </c>
      <c r="N36" s="17">
        <v>91321</v>
      </c>
      <c r="O36" s="17">
        <v>91321</v>
      </c>
      <c r="P36" s="17">
        <v>1642701</v>
      </c>
      <c r="Q36" s="17">
        <f t="shared" si="1"/>
        <v>7342.4899436846345</v>
      </c>
      <c r="R36" s="17">
        <v>8264</v>
      </c>
      <c r="S36" s="34" t="s">
        <v>44</v>
      </c>
      <c r="T36" s="66"/>
      <c r="U36" s="84"/>
      <c r="V36" s="84"/>
      <c r="W36" s="84"/>
      <c r="X36" s="84"/>
    </row>
    <row r="37" spans="1:25" ht="25.5">
      <c r="A37" s="4">
        <v>11</v>
      </c>
      <c r="B37" s="30" t="s">
        <v>57</v>
      </c>
      <c r="C37" s="4">
        <v>1963</v>
      </c>
      <c r="D37" s="4"/>
      <c r="E37" s="86" t="s">
        <v>43</v>
      </c>
      <c r="F37" s="23">
        <v>2</v>
      </c>
      <c r="G37" s="23">
        <v>2</v>
      </c>
      <c r="H37" s="17">
        <v>362.1</v>
      </c>
      <c r="I37" s="17">
        <v>232.3</v>
      </c>
      <c r="J37" s="17">
        <v>232.3</v>
      </c>
      <c r="K37" s="24">
        <v>24</v>
      </c>
      <c r="L37" s="17">
        <v>1764483</v>
      </c>
      <c r="M37" s="17">
        <v>0</v>
      </c>
      <c r="N37" s="17">
        <v>87308</v>
      </c>
      <c r="O37" s="17">
        <v>87308</v>
      </c>
      <c r="P37" s="17">
        <v>1589867</v>
      </c>
      <c r="Q37" s="17">
        <f t="shared" si="1"/>
        <v>7595.708136030994</v>
      </c>
      <c r="R37" s="17">
        <v>8264</v>
      </c>
      <c r="S37" s="34" t="s">
        <v>44</v>
      </c>
      <c r="T37" s="66"/>
      <c r="U37" s="84"/>
      <c r="V37" s="84"/>
      <c r="W37" s="84"/>
      <c r="X37" s="84"/>
    </row>
    <row r="38" spans="1:25" ht="25.5">
      <c r="A38" s="4">
        <v>12</v>
      </c>
      <c r="B38" s="30" t="s">
        <v>58</v>
      </c>
      <c r="C38" s="4">
        <v>1963</v>
      </c>
      <c r="D38" s="4"/>
      <c r="E38" s="86" t="s">
        <v>43</v>
      </c>
      <c r="F38" s="23">
        <v>2</v>
      </c>
      <c r="G38" s="23">
        <v>2</v>
      </c>
      <c r="H38" s="17">
        <v>371</v>
      </c>
      <c r="I38" s="17">
        <v>247.8</v>
      </c>
      <c r="J38" s="17">
        <v>247.8</v>
      </c>
      <c r="K38" s="24">
        <v>18</v>
      </c>
      <c r="L38" s="17">
        <v>1861833</v>
      </c>
      <c r="M38" s="17">
        <v>0</v>
      </c>
      <c r="N38" s="17">
        <v>87927</v>
      </c>
      <c r="O38" s="17">
        <v>87927</v>
      </c>
      <c r="P38" s="17">
        <v>1685979</v>
      </c>
      <c r="Q38" s="17">
        <f t="shared" si="1"/>
        <v>7513.4503631961252</v>
      </c>
      <c r="R38" s="17">
        <v>8264</v>
      </c>
      <c r="S38" s="34" t="s">
        <v>44</v>
      </c>
      <c r="T38" s="66"/>
      <c r="U38" s="84"/>
      <c r="V38" s="84"/>
      <c r="W38" s="84"/>
      <c r="X38" s="84"/>
    </row>
    <row r="39" spans="1:25" ht="25.5">
      <c r="A39" s="4">
        <v>13</v>
      </c>
      <c r="B39" s="30" t="s">
        <v>59</v>
      </c>
      <c r="C39" s="4">
        <v>1963</v>
      </c>
      <c r="D39" s="4"/>
      <c r="E39" s="86" t="s">
        <v>43</v>
      </c>
      <c r="F39" s="23">
        <v>2</v>
      </c>
      <c r="G39" s="23">
        <v>2</v>
      </c>
      <c r="H39" s="17">
        <v>371.6</v>
      </c>
      <c r="I39" s="17">
        <v>243.75</v>
      </c>
      <c r="J39" s="17">
        <v>243.75</v>
      </c>
      <c r="K39" s="24">
        <v>19</v>
      </c>
      <c r="L39" s="17">
        <v>1811372</v>
      </c>
      <c r="M39" s="17">
        <v>0</v>
      </c>
      <c r="N39" s="17">
        <v>91045</v>
      </c>
      <c r="O39" s="17">
        <v>91045</v>
      </c>
      <c r="P39" s="17">
        <v>1629282</v>
      </c>
      <c r="Q39" s="17">
        <f t="shared" si="1"/>
        <v>7431.2697435897435</v>
      </c>
      <c r="R39" s="17">
        <v>8264</v>
      </c>
      <c r="S39" s="34" t="s">
        <v>44</v>
      </c>
      <c r="T39" s="66"/>
      <c r="U39" s="84"/>
      <c r="V39" s="84"/>
      <c r="W39" s="84"/>
      <c r="X39" s="84"/>
    </row>
    <row r="40" spans="1:25" ht="25.5">
      <c r="A40" s="4">
        <v>14</v>
      </c>
      <c r="B40" s="30" t="s">
        <v>60</v>
      </c>
      <c r="C40" s="4">
        <v>1963</v>
      </c>
      <c r="D40" s="4"/>
      <c r="E40" s="86" t="s">
        <v>43</v>
      </c>
      <c r="F40" s="23">
        <v>2</v>
      </c>
      <c r="G40" s="23">
        <v>2</v>
      </c>
      <c r="H40" s="17">
        <v>379.4</v>
      </c>
      <c r="I40" s="17">
        <v>248.7</v>
      </c>
      <c r="J40" s="17">
        <v>248.7</v>
      </c>
      <c r="K40" s="24">
        <v>13</v>
      </c>
      <c r="L40" s="17">
        <v>1879523</v>
      </c>
      <c r="M40" s="17">
        <v>0</v>
      </c>
      <c r="N40" s="17">
        <v>92668</v>
      </c>
      <c r="O40" s="17">
        <v>92668</v>
      </c>
      <c r="P40" s="17">
        <v>1694187</v>
      </c>
      <c r="Q40" s="17">
        <f t="shared" si="1"/>
        <v>7557.3904302372339</v>
      </c>
      <c r="R40" s="17">
        <v>8264</v>
      </c>
      <c r="S40" s="34" t="s">
        <v>44</v>
      </c>
      <c r="T40" s="66"/>
      <c r="U40" s="84"/>
      <c r="V40" s="84"/>
      <c r="W40" s="84"/>
      <c r="X40" s="84"/>
    </row>
    <row r="41" spans="1:25" ht="25.5">
      <c r="A41" s="4">
        <v>15</v>
      </c>
      <c r="B41" s="30" t="s">
        <v>61</v>
      </c>
      <c r="C41" s="4">
        <v>1963</v>
      </c>
      <c r="D41" s="4"/>
      <c r="E41" s="86" t="s">
        <v>43</v>
      </c>
      <c r="F41" s="23">
        <v>2</v>
      </c>
      <c r="G41" s="23">
        <v>2</v>
      </c>
      <c r="H41" s="17">
        <v>399.9</v>
      </c>
      <c r="I41" s="17">
        <v>243.9</v>
      </c>
      <c r="J41" s="17">
        <v>243.9</v>
      </c>
      <c r="K41" s="24">
        <v>32</v>
      </c>
      <c r="L41" s="17">
        <v>1848753</v>
      </c>
      <c r="M41" s="17">
        <v>0</v>
      </c>
      <c r="N41" s="17">
        <v>91093</v>
      </c>
      <c r="O41" s="17">
        <v>91093</v>
      </c>
      <c r="P41" s="17">
        <v>1666567</v>
      </c>
      <c r="Q41" s="17">
        <f t="shared" si="1"/>
        <v>7579.9630996309961</v>
      </c>
      <c r="R41" s="17">
        <v>8264</v>
      </c>
      <c r="S41" s="34" t="s">
        <v>44</v>
      </c>
      <c r="T41" s="66"/>
      <c r="U41" s="84"/>
      <c r="V41" s="84"/>
      <c r="W41" s="84"/>
      <c r="X41" s="84"/>
    </row>
    <row r="42" spans="1:25" ht="25.5">
      <c r="A42" s="4">
        <v>16</v>
      </c>
      <c r="B42" s="30" t="s">
        <v>62</v>
      </c>
      <c r="C42" s="4">
        <v>1963</v>
      </c>
      <c r="D42" s="4"/>
      <c r="E42" s="86" t="s">
        <v>43</v>
      </c>
      <c r="F42" s="23">
        <v>2</v>
      </c>
      <c r="G42" s="23">
        <v>2</v>
      </c>
      <c r="H42" s="17">
        <v>383.2</v>
      </c>
      <c r="I42" s="17">
        <v>245.7</v>
      </c>
      <c r="J42" s="17">
        <v>245.7</v>
      </c>
      <c r="K42" s="24">
        <v>9</v>
      </c>
      <c r="L42" s="17">
        <v>1861768</v>
      </c>
      <c r="M42" s="17">
        <v>0</v>
      </c>
      <c r="N42" s="17">
        <v>91684</v>
      </c>
      <c r="O42" s="17">
        <v>91684</v>
      </c>
      <c r="P42" s="17">
        <v>1678400</v>
      </c>
      <c r="Q42" s="17">
        <f t="shared" si="1"/>
        <v>7577.4033374033379</v>
      </c>
      <c r="R42" s="17">
        <v>8264</v>
      </c>
      <c r="S42" s="34" t="s">
        <v>44</v>
      </c>
      <c r="T42" s="66"/>
      <c r="U42" s="84"/>
      <c r="V42" s="84"/>
      <c r="W42" s="84"/>
      <c r="X42" s="84"/>
    </row>
    <row r="43" spans="1:25" ht="25.5">
      <c r="A43" s="4">
        <v>17</v>
      </c>
      <c r="B43" s="30" t="s">
        <v>63</v>
      </c>
      <c r="C43" s="4">
        <v>1962</v>
      </c>
      <c r="D43" s="4"/>
      <c r="E43" s="86" t="s">
        <v>43</v>
      </c>
      <c r="F43" s="23">
        <v>2</v>
      </c>
      <c r="G43" s="23">
        <v>1</v>
      </c>
      <c r="H43" s="17">
        <v>415.6</v>
      </c>
      <c r="I43" s="17">
        <v>245.4</v>
      </c>
      <c r="J43" s="17">
        <v>245.4</v>
      </c>
      <c r="K43" s="24">
        <v>16</v>
      </c>
      <c r="L43" s="17">
        <v>1857082</v>
      </c>
      <c r="M43" s="17">
        <v>0</v>
      </c>
      <c r="N43" s="17">
        <v>91587</v>
      </c>
      <c r="O43" s="17">
        <v>91587</v>
      </c>
      <c r="P43" s="17">
        <v>1673908</v>
      </c>
      <c r="Q43" s="17">
        <f t="shared" si="1"/>
        <v>7567.5713121434392</v>
      </c>
      <c r="R43" s="17">
        <v>8264</v>
      </c>
      <c r="S43" s="34" t="s">
        <v>44</v>
      </c>
      <c r="T43" s="66"/>
      <c r="U43" s="84"/>
      <c r="V43" s="84"/>
      <c r="W43" s="84"/>
      <c r="X43" s="84"/>
    </row>
    <row r="44" spans="1:25" ht="25.5">
      <c r="A44" s="4">
        <v>18</v>
      </c>
      <c r="B44" s="30" t="s">
        <v>64</v>
      </c>
      <c r="C44" s="4">
        <v>1976</v>
      </c>
      <c r="D44" s="4"/>
      <c r="E44" s="86" t="s">
        <v>43</v>
      </c>
      <c r="F44" s="23">
        <v>3</v>
      </c>
      <c r="G44" s="23">
        <v>2</v>
      </c>
      <c r="H44" s="17">
        <v>1261</v>
      </c>
      <c r="I44" s="17">
        <v>1057.0999999999999</v>
      </c>
      <c r="J44" s="17">
        <v>1057.0999999999999</v>
      </c>
      <c r="K44" s="24">
        <v>49</v>
      </c>
      <c r="L44" s="17">
        <v>700000</v>
      </c>
      <c r="M44" s="17">
        <v>0</v>
      </c>
      <c r="N44" s="17">
        <v>16632</v>
      </c>
      <c r="O44" s="17">
        <v>16632</v>
      </c>
      <c r="P44" s="17">
        <v>666736</v>
      </c>
      <c r="Q44" s="17">
        <f t="shared" si="1"/>
        <v>662.18900766247282</v>
      </c>
      <c r="R44" s="17">
        <v>1018</v>
      </c>
      <c r="S44" s="34" t="s">
        <v>44</v>
      </c>
      <c r="T44" s="66"/>
      <c r="U44" s="84"/>
      <c r="V44" s="84"/>
      <c r="W44" s="84"/>
      <c r="X44" s="84"/>
    </row>
    <row r="45" spans="1:25" ht="25.5">
      <c r="A45" s="4">
        <v>19</v>
      </c>
      <c r="B45" s="30" t="s">
        <v>65</v>
      </c>
      <c r="C45" s="4">
        <v>1955</v>
      </c>
      <c r="D45" s="4">
        <v>2007</v>
      </c>
      <c r="E45" s="86" t="s">
        <v>43</v>
      </c>
      <c r="F45" s="23">
        <v>2</v>
      </c>
      <c r="G45" s="23">
        <v>2</v>
      </c>
      <c r="H45" s="17">
        <v>449.8</v>
      </c>
      <c r="I45" s="17">
        <v>399.6</v>
      </c>
      <c r="J45" s="17">
        <v>399.6</v>
      </c>
      <c r="K45" s="24">
        <v>14</v>
      </c>
      <c r="L45" s="17">
        <v>1882096</v>
      </c>
      <c r="M45" s="17">
        <v>0</v>
      </c>
      <c r="N45" s="17">
        <v>206754</v>
      </c>
      <c r="O45" s="17">
        <v>206754</v>
      </c>
      <c r="P45" s="17">
        <v>1468588</v>
      </c>
      <c r="Q45" s="17">
        <f t="shared" si="1"/>
        <v>4709.9499499499498</v>
      </c>
      <c r="R45" s="17">
        <v>10459</v>
      </c>
      <c r="S45" s="35" t="s">
        <v>44</v>
      </c>
      <c r="T45" s="66"/>
      <c r="U45" s="84"/>
      <c r="V45" s="84"/>
      <c r="W45" s="84"/>
      <c r="X45" s="84"/>
    </row>
    <row r="46" spans="1:25" ht="25.5">
      <c r="A46" s="4">
        <v>20</v>
      </c>
      <c r="B46" s="30" t="s">
        <v>66</v>
      </c>
      <c r="C46" s="5">
        <v>1961</v>
      </c>
      <c r="D46" s="5"/>
      <c r="E46" s="28" t="s">
        <v>43</v>
      </c>
      <c r="F46" s="29">
        <v>2</v>
      </c>
      <c r="G46" s="29">
        <v>1</v>
      </c>
      <c r="H46" s="25">
        <v>409.9</v>
      </c>
      <c r="I46" s="25">
        <v>388.7</v>
      </c>
      <c r="J46" s="25">
        <v>388.7</v>
      </c>
      <c r="K46" s="26">
        <v>19</v>
      </c>
      <c r="L46" s="17">
        <v>1354302</v>
      </c>
      <c r="M46" s="17">
        <v>0</v>
      </c>
      <c r="N46" s="17">
        <v>191935</v>
      </c>
      <c r="O46" s="17">
        <v>191935</v>
      </c>
      <c r="P46" s="17">
        <v>970432</v>
      </c>
      <c r="Q46" s="17">
        <f t="shared" si="1"/>
        <v>3484.183174684847</v>
      </c>
      <c r="R46" s="17">
        <v>6555</v>
      </c>
      <c r="S46" s="34" t="s">
        <v>44</v>
      </c>
      <c r="T46" s="66"/>
      <c r="U46" s="84"/>
      <c r="V46" s="84"/>
      <c r="W46" s="84"/>
      <c r="X46" s="84"/>
    </row>
    <row r="47" spans="1:25" ht="25.5">
      <c r="A47" s="4">
        <v>21</v>
      </c>
      <c r="B47" s="30" t="s">
        <v>67</v>
      </c>
      <c r="C47" s="5">
        <v>1961</v>
      </c>
      <c r="D47" s="5">
        <v>2015</v>
      </c>
      <c r="E47" s="28" t="s">
        <v>43</v>
      </c>
      <c r="F47" s="29">
        <v>2</v>
      </c>
      <c r="G47" s="29">
        <v>1</v>
      </c>
      <c r="H47" s="25">
        <v>392.2</v>
      </c>
      <c r="I47" s="25">
        <v>376.19995999999992</v>
      </c>
      <c r="J47" s="25">
        <v>376.19995999999992</v>
      </c>
      <c r="K47" s="26">
        <v>25</v>
      </c>
      <c r="L47" s="17">
        <v>501437</v>
      </c>
      <c r="M47" s="17">
        <v>0</v>
      </c>
      <c r="N47" s="17">
        <v>48300</v>
      </c>
      <c r="O47" s="17">
        <v>48300</v>
      </c>
      <c r="P47" s="17">
        <v>404837</v>
      </c>
      <c r="Q47" s="17">
        <f t="shared" si="1"/>
        <v>1332.9001948857201</v>
      </c>
      <c r="R47" s="17">
        <v>3903</v>
      </c>
      <c r="S47" s="34" t="s">
        <v>44</v>
      </c>
      <c r="T47" s="66"/>
      <c r="U47" s="84"/>
      <c r="V47" s="84"/>
      <c r="W47" s="84"/>
      <c r="X47" s="84"/>
    </row>
    <row r="48" spans="1:25" ht="12.75">
      <c r="A48" s="99" t="s">
        <v>69</v>
      </c>
      <c r="B48" s="100"/>
      <c r="C48" s="7" t="s">
        <v>42</v>
      </c>
      <c r="D48" s="7" t="s">
        <v>42</v>
      </c>
      <c r="E48" s="27" t="s">
        <v>42</v>
      </c>
      <c r="F48" s="8" t="s">
        <v>42</v>
      </c>
      <c r="G48" s="8" t="s">
        <v>42</v>
      </c>
      <c r="H48" s="11">
        <f>SUM(H49:H63)</f>
        <v>56290.93</v>
      </c>
      <c r="I48" s="11">
        <f t="shared" ref="I48:P48" si="3">SUM(I49:I63)</f>
        <v>45392.770000000004</v>
      </c>
      <c r="J48" s="11">
        <f t="shared" si="3"/>
        <v>45392.770000000004</v>
      </c>
      <c r="K48" s="12">
        <f t="shared" si="3"/>
        <v>2087</v>
      </c>
      <c r="L48" s="11">
        <f t="shared" si="3"/>
        <v>28378096.129999995</v>
      </c>
      <c r="M48" s="11">
        <f t="shared" si="3"/>
        <v>0</v>
      </c>
      <c r="N48" s="11">
        <f t="shared" si="3"/>
        <v>1925407</v>
      </c>
      <c r="O48" s="11">
        <f t="shared" si="3"/>
        <v>1925407</v>
      </c>
      <c r="P48" s="11">
        <f t="shared" si="3"/>
        <v>24527282.129999999</v>
      </c>
      <c r="Q48" s="9">
        <f>L48/I48</f>
        <v>625.16775534958526</v>
      </c>
      <c r="R48" s="9">
        <f>MAX(R49:R63)</f>
        <v>7676</v>
      </c>
      <c r="S48" s="7" t="s">
        <v>42</v>
      </c>
      <c r="T48" s="66"/>
      <c r="U48" s="84"/>
      <c r="V48" s="84"/>
      <c r="W48" s="84"/>
      <c r="X48" s="84"/>
    </row>
    <row r="49" spans="1:25" s="2" customFormat="1" ht="25.5">
      <c r="A49" s="4">
        <v>22</v>
      </c>
      <c r="B49" s="58" t="s">
        <v>70</v>
      </c>
      <c r="C49" s="4">
        <v>1953</v>
      </c>
      <c r="D49" s="4"/>
      <c r="E49" s="86" t="s">
        <v>43</v>
      </c>
      <c r="F49" s="23">
        <v>2</v>
      </c>
      <c r="G49" s="23">
        <v>2</v>
      </c>
      <c r="H49" s="17">
        <v>920</v>
      </c>
      <c r="I49" s="17">
        <v>852.7</v>
      </c>
      <c r="J49" s="17">
        <v>852.7</v>
      </c>
      <c r="K49" s="24">
        <v>29</v>
      </c>
      <c r="L49" s="17">
        <v>3088928</v>
      </c>
      <c r="M49" s="17">
        <v>0</v>
      </c>
      <c r="N49" s="17">
        <v>366737</v>
      </c>
      <c r="O49" s="17">
        <v>366737</v>
      </c>
      <c r="P49" s="17">
        <f>L49-M49-N49-O49</f>
        <v>2355454</v>
      </c>
      <c r="Q49" s="17">
        <f t="shared" ref="Q49:Q67" si="4">L49/I49</f>
        <v>3622.5260935850824</v>
      </c>
      <c r="R49" s="17">
        <v>7314</v>
      </c>
      <c r="S49" s="34" t="s">
        <v>44</v>
      </c>
      <c r="T49" s="66"/>
      <c r="U49" s="84"/>
      <c r="V49" s="84"/>
      <c r="W49" s="84"/>
      <c r="X49" s="84"/>
      <c r="Y49" s="1"/>
    </row>
    <row r="50" spans="1:25" ht="25.5">
      <c r="A50" s="4">
        <v>23</v>
      </c>
      <c r="B50" s="30" t="s">
        <v>71</v>
      </c>
      <c r="C50" s="4">
        <v>1954</v>
      </c>
      <c r="D50" s="4"/>
      <c r="E50" s="86" t="s">
        <v>43</v>
      </c>
      <c r="F50" s="23">
        <v>2</v>
      </c>
      <c r="G50" s="23">
        <v>3</v>
      </c>
      <c r="H50" s="17">
        <v>1481.85</v>
      </c>
      <c r="I50" s="17">
        <v>1269.7</v>
      </c>
      <c r="J50" s="17">
        <v>1269.7</v>
      </c>
      <c r="K50" s="24">
        <v>52</v>
      </c>
      <c r="L50" s="17">
        <v>4636747</v>
      </c>
      <c r="M50" s="17">
        <v>0</v>
      </c>
      <c r="N50" s="17">
        <v>507398</v>
      </c>
      <c r="O50" s="17">
        <v>507398</v>
      </c>
      <c r="P50" s="17">
        <f t="shared" ref="P50:P63" si="5">L50-M50-N50-O50</f>
        <v>3621951</v>
      </c>
      <c r="Q50" s="17">
        <f t="shared" si="4"/>
        <v>3651.844530203985</v>
      </c>
      <c r="R50" s="17">
        <v>7676</v>
      </c>
      <c r="S50" s="34" t="s">
        <v>44</v>
      </c>
      <c r="T50" s="66"/>
      <c r="U50" s="84"/>
      <c r="V50" s="84"/>
      <c r="W50" s="84"/>
      <c r="X50" s="84"/>
    </row>
    <row r="51" spans="1:25" ht="25.5">
      <c r="A51" s="4">
        <v>24</v>
      </c>
      <c r="B51" s="30" t="s">
        <v>72</v>
      </c>
      <c r="C51" s="4">
        <v>1959</v>
      </c>
      <c r="D51" s="4">
        <v>2008</v>
      </c>
      <c r="E51" s="86" t="s">
        <v>43</v>
      </c>
      <c r="F51" s="23">
        <v>2</v>
      </c>
      <c r="G51" s="23">
        <v>2</v>
      </c>
      <c r="H51" s="17">
        <v>668.48</v>
      </c>
      <c r="I51" s="17">
        <v>570.6</v>
      </c>
      <c r="J51" s="17">
        <v>570.6</v>
      </c>
      <c r="K51" s="24">
        <v>33</v>
      </c>
      <c r="L51" s="17">
        <v>1599743</v>
      </c>
      <c r="M51" s="17">
        <v>0</v>
      </c>
      <c r="N51" s="17">
        <v>156549</v>
      </c>
      <c r="O51" s="17">
        <v>156549</v>
      </c>
      <c r="P51" s="17">
        <f t="shared" si="5"/>
        <v>1286645</v>
      </c>
      <c r="Q51" s="17">
        <f t="shared" si="4"/>
        <v>2803.6154924640728</v>
      </c>
      <c r="R51" s="17">
        <v>5688</v>
      </c>
      <c r="S51" s="34" t="s">
        <v>44</v>
      </c>
      <c r="T51" s="66"/>
      <c r="U51" s="84"/>
      <c r="V51" s="84"/>
      <c r="W51" s="84"/>
      <c r="X51" s="84"/>
    </row>
    <row r="52" spans="1:25" ht="25.5">
      <c r="A52" s="4">
        <v>25</v>
      </c>
      <c r="B52" s="30" t="s">
        <v>73</v>
      </c>
      <c r="C52" s="4">
        <v>1956</v>
      </c>
      <c r="D52" s="4">
        <v>2008</v>
      </c>
      <c r="E52" s="86" t="s">
        <v>43</v>
      </c>
      <c r="F52" s="23">
        <v>2</v>
      </c>
      <c r="G52" s="23">
        <v>1</v>
      </c>
      <c r="H52" s="17">
        <v>629.70000000000005</v>
      </c>
      <c r="I52" s="17">
        <v>371.22</v>
      </c>
      <c r="J52" s="17">
        <v>371.22</v>
      </c>
      <c r="K52" s="24">
        <v>18</v>
      </c>
      <c r="L52" s="17">
        <v>951899</v>
      </c>
      <c r="M52" s="17">
        <v>0</v>
      </c>
      <c r="N52" s="17">
        <v>80744</v>
      </c>
      <c r="O52" s="17">
        <v>80744</v>
      </c>
      <c r="P52" s="17">
        <f t="shared" si="5"/>
        <v>790411</v>
      </c>
      <c r="Q52" s="17">
        <f t="shared" si="4"/>
        <v>2564.2449221485908</v>
      </c>
      <c r="R52" s="17">
        <v>5688</v>
      </c>
      <c r="S52" s="34" t="s">
        <v>44</v>
      </c>
      <c r="T52" s="66"/>
      <c r="U52" s="84"/>
      <c r="V52" s="84"/>
      <c r="W52" s="84"/>
      <c r="X52" s="84"/>
    </row>
    <row r="53" spans="1:25" ht="25.5">
      <c r="A53" s="4">
        <v>26</v>
      </c>
      <c r="B53" s="30" t="s">
        <v>74</v>
      </c>
      <c r="C53" s="4">
        <v>1961</v>
      </c>
      <c r="D53" s="4">
        <v>2008</v>
      </c>
      <c r="E53" s="86" t="s">
        <v>43</v>
      </c>
      <c r="F53" s="23">
        <v>2</v>
      </c>
      <c r="G53" s="23">
        <v>2</v>
      </c>
      <c r="H53" s="17">
        <v>766.2</v>
      </c>
      <c r="I53" s="17">
        <v>717.4</v>
      </c>
      <c r="J53" s="17">
        <v>717.4</v>
      </c>
      <c r="K53" s="24">
        <v>40</v>
      </c>
      <c r="L53" s="17">
        <v>975374</v>
      </c>
      <c r="M53" s="17">
        <v>0</v>
      </c>
      <c r="N53" s="17">
        <v>146494</v>
      </c>
      <c r="O53" s="17">
        <v>146494</v>
      </c>
      <c r="P53" s="17">
        <f t="shared" si="5"/>
        <v>682386</v>
      </c>
      <c r="Q53" s="17">
        <f t="shared" si="4"/>
        <v>1359.5957624756063</v>
      </c>
      <c r="R53" s="17">
        <v>2846</v>
      </c>
      <c r="S53" s="34" t="s">
        <v>44</v>
      </c>
      <c r="T53" s="66"/>
      <c r="U53" s="84"/>
      <c r="V53" s="84"/>
      <c r="W53" s="84"/>
      <c r="X53" s="84"/>
    </row>
    <row r="54" spans="1:25" ht="25.5">
      <c r="A54" s="4">
        <v>27</v>
      </c>
      <c r="B54" s="30" t="s">
        <v>75</v>
      </c>
      <c r="C54" s="4">
        <v>1960</v>
      </c>
      <c r="D54" s="4"/>
      <c r="E54" s="86" t="s">
        <v>43</v>
      </c>
      <c r="F54" s="23">
        <v>2</v>
      </c>
      <c r="G54" s="23">
        <v>2</v>
      </c>
      <c r="H54" s="17">
        <v>520.29999999999995</v>
      </c>
      <c r="I54" s="17">
        <v>493.6</v>
      </c>
      <c r="J54" s="17">
        <v>493.6</v>
      </c>
      <c r="K54" s="24">
        <v>28</v>
      </c>
      <c r="L54" s="17">
        <v>1899285</v>
      </c>
      <c r="M54" s="17">
        <v>0</v>
      </c>
      <c r="N54" s="17">
        <v>242306</v>
      </c>
      <c r="O54" s="17">
        <v>242306</v>
      </c>
      <c r="P54" s="17">
        <f t="shared" si="5"/>
        <v>1414673</v>
      </c>
      <c r="Q54" s="17">
        <f t="shared" si="4"/>
        <v>3847.8221231766611</v>
      </c>
      <c r="R54" s="17">
        <v>7676</v>
      </c>
      <c r="S54" s="34" t="s">
        <v>44</v>
      </c>
      <c r="T54" s="66"/>
      <c r="U54" s="84"/>
      <c r="V54" s="84"/>
      <c r="W54" s="84"/>
      <c r="X54" s="84"/>
    </row>
    <row r="55" spans="1:25" ht="25.5">
      <c r="A55" s="4">
        <v>28</v>
      </c>
      <c r="B55" s="30" t="s">
        <v>76</v>
      </c>
      <c r="C55" s="4">
        <v>1988</v>
      </c>
      <c r="D55" s="15"/>
      <c r="E55" s="86" t="s">
        <v>43</v>
      </c>
      <c r="F55" s="23">
        <v>9</v>
      </c>
      <c r="G55" s="23">
        <v>1</v>
      </c>
      <c r="H55" s="17">
        <v>3690</v>
      </c>
      <c r="I55" s="17">
        <v>2967.9</v>
      </c>
      <c r="J55" s="17">
        <v>2967.9</v>
      </c>
      <c r="K55" s="24">
        <v>132</v>
      </c>
      <c r="L55" s="17">
        <v>1449204.93</v>
      </c>
      <c r="M55" s="17">
        <v>0</v>
      </c>
      <c r="N55" s="17">
        <v>0</v>
      </c>
      <c r="O55" s="17">
        <v>0</v>
      </c>
      <c r="P55" s="17">
        <f t="shared" si="5"/>
        <v>1449204.93</v>
      </c>
      <c r="Q55" s="17">
        <f t="shared" si="4"/>
        <v>488.29304558778932</v>
      </c>
      <c r="R55" s="17">
        <v>1048</v>
      </c>
      <c r="S55" s="34" t="s">
        <v>44</v>
      </c>
      <c r="T55" s="66"/>
      <c r="U55" s="84"/>
      <c r="V55" s="84"/>
      <c r="W55" s="84"/>
      <c r="X55" s="84"/>
    </row>
    <row r="56" spans="1:25" ht="25.5">
      <c r="A56" s="4">
        <v>29</v>
      </c>
      <c r="B56" s="30" t="s">
        <v>77</v>
      </c>
      <c r="C56" s="4">
        <v>1986</v>
      </c>
      <c r="D56" s="4">
        <v>2008</v>
      </c>
      <c r="E56" s="86" t="s">
        <v>43</v>
      </c>
      <c r="F56" s="23">
        <v>9</v>
      </c>
      <c r="G56" s="23">
        <v>1</v>
      </c>
      <c r="H56" s="17">
        <v>2892</v>
      </c>
      <c r="I56" s="17">
        <v>2636.91</v>
      </c>
      <c r="J56" s="17">
        <v>2636.91</v>
      </c>
      <c r="K56" s="24">
        <v>67</v>
      </c>
      <c r="L56" s="17">
        <v>2176275.9699999997</v>
      </c>
      <c r="M56" s="17">
        <v>0</v>
      </c>
      <c r="N56" s="17">
        <v>0</v>
      </c>
      <c r="O56" s="17">
        <v>0</v>
      </c>
      <c r="P56" s="17">
        <f t="shared" si="5"/>
        <v>2176275.9699999997</v>
      </c>
      <c r="Q56" s="17">
        <f t="shared" si="4"/>
        <v>825.31294962664629</v>
      </c>
      <c r="R56" s="17">
        <v>1570</v>
      </c>
      <c r="S56" s="34" t="s">
        <v>44</v>
      </c>
      <c r="T56" s="66"/>
      <c r="U56" s="84"/>
      <c r="V56" s="84"/>
      <c r="W56" s="84"/>
      <c r="X56" s="84"/>
    </row>
    <row r="57" spans="1:25" ht="25.5">
      <c r="A57" s="4">
        <v>30</v>
      </c>
      <c r="B57" s="30" t="s">
        <v>78</v>
      </c>
      <c r="C57" s="4">
        <v>1954</v>
      </c>
      <c r="D57" s="4"/>
      <c r="E57" s="86" t="s">
        <v>43</v>
      </c>
      <c r="F57" s="23">
        <v>2</v>
      </c>
      <c r="G57" s="23">
        <v>1</v>
      </c>
      <c r="H57" s="17">
        <v>426</v>
      </c>
      <c r="I57" s="17">
        <v>389.6</v>
      </c>
      <c r="J57" s="17">
        <v>389.6</v>
      </c>
      <c r="K57" s="24">
        <v>29</v>
      </c>
      <c r="L57" s="17">
        <v>1131172.56</v>
      </c>
      <c r="M57" s="17">
        <v>0</v>
      </c>
      <c r="N57" s="17">
        <v>145702</v>
      </c>
      <c r="O57" s="17">
        <v>145702</v>
      </c>
      <c r="P57" s="17">
        <f t="shared" si="5"/>
        <v>839768.56</v>
      </c>
      <c r="Q57" s="17">
        <f t="shared" si="4"/>
        <v>2903.4203285420945</v>
      </c>
      <c r="R57" s="17">
        <v>4834</v>
      </c>
      <c r="S57" s="34" t="s">
        <v>44</v>
      </c>
      <c r="T57" s="66"/>
      <c r="U57" s="84"/>
      <c r="V57" s="84"/>
      <c r="W57" s="84"/>
      <c r="X57" s="84"/>
    </row>
    <row r="58" spans="1:25" ht="25.5">
      <c r="A58" s="4">
        <v>31</v>
      </c>
      <c r="B58" s="30" t="s">
        <v>79</v>
      </c>
      <c r="C58" s="5">
        <v>1918</v>
      </c>
      <c r="D58" s="5">
        <v>2015</v>
      </c>
      <c r="E58" s="28" t="s">
        <v>43</v>
      </c>
      <c r="F58" s="29">
        <v>2</v>
      </c>
      <c r="G58" s="29">
        <v>1</v>
      </c>
      <c r="H58" s="25">
        <v>150.5</v>
      </c>
      <c r="I58" s="25">
        <v>133.80000000000001</v>
      </c>
      <c r="J58" s="25">
        <v>133.80000000000001</v>
      </c>
      <c r="K58" s="26">
        <v>13</v>
      </c>
      <c r="L58" s="17">
        <v>94114</v>
      </c>
      <c r="M58" s="17">
        <v>0</v>
      </c>
      <c r="N58" s="17">
        <v>0</v>
      </c>
      <c r="O58" s="17">
        <v>0</v>
      </c>
      <c r="P58" s="17">
        <f t="shared" si="5"/>
        <v>94114</v>
      </c>
      <c r="Q58" s="17">
        <f t="shared" si="4"/>
        <v>703.39312406576971</v>
      </c>
      <c r="R58" s="17">
        <v>1988</v>
      </c>
      <c r="S58" s="34" t="s">
        <v>44</v>
      </c>
      <c r="T58" s="66"/>
      <c r="U58" s="84"/>
      <c r="V58" s="84"/>
      <c r="W58" s="84"/>
      <c r="X58" s="84"/>
    </row>
    <row r="59" spans="1:25" ht="25.5">
      <c r="A59" s="4">
        <v>32</v>
      </c>
      <c r="B59" s="30" t="s">
        <v>80</v>
      </c>
      <c r="C59" s="4">
        <v>1918</v>
      </c>
      <c r="D59" s="4">
        <v>2015</v>
      </c>
      <c r="E59" s="86" t="s">
        <v>43</v>
      </c>
      <c r="F59" s="23">
        <v>2</v>
      </c>
      <c r="G59" s="23">
        <v>2</v>
      </c>
      <c r="H59" s="17">
        <v>853.6</v>
      </c>
      <c r="I59" s="17">
        <v>801.2</v>
      </c>
      <c r="J59" s="17">
        <v>801.2</v>
      </c>
      <c r="K59" s="24">
        <v>42</v>
      </c>
      <c r="L59" s="17">
        <v>1752110</v>
      </c>
      <c r="M59" s="17">
        <v>0</v>
      </c>
      <c r="N59" s="17">
        <v>279477</v>
      </c>
      <c r="O59" s="17">
        <v>279477</v>
      </c>
      <c r="P59" s="17">
        <f t="shared" si="5"/>
        <v>1193156</v>
      </c>
      <c r="Q59" s="17">
        <f t="shared" si="4"/>
        <v>2186.8572141787317</v>
      </c>
      <c r="R59" s="17">
        <v>3519</v>
      </c>
      <c r="S59" s="34" t="s">
        <v>44</v>
      </c>
      <c r="T59" s="66"/>
      <c r="U59" s="84"/>
      <c r="V59" s="84"/>
      <c r="W59" s="84"/>
      <c r="X59" s="84"/>
    </row>
    <row r="60" spans="1:25" ht="25.5">
      <c r="A60" s="4">
        <v>33</v>
      </c>
      <c r="B60" s="30" t="s">
        <v>81</v>
      </c>
      <c r="C60" s="4">
        <v>1987</v>
      </c>
      <c r="D60" s="4">
        <v>2008</v>
      </c>
      <c r="E60" s="86" t="s">
        <v>43</v>
      </c>
      <c r="F60" s="23">
        <v>9</v>
      </c>
      <c r="G60" s="23">
        <v>6</v>
      </c>
      <c r="H60" s="17">
        <v>14584</v>
      </c>
      <c r="I60" s="17">
        <v>12216.67</v>
      </c>
      <c r="J60" s="17">
        <v>12216.67</v>
      </c>
      <c r="K60" s="24">
        <v>623</v>
      </c>
      <c r="L60" s="17">
        <v>8152189.6699999999</v>
      </c>
      <c r="M60" s="17">
        <v>0</v>
      </c>
      <c r="N60" s="17">
        <v>0</v>
      </c>
      <c r="O60" s="17">
        <v>0</v>
      </c>
      <c r="P60" s="17">
        <f t="shared" si="5"/>
        <v>8152189.6699999999</v>
      </c>
      <c r="Q60" s="17">
        <f t="shared" si="4"/>
        <v>667.30047304216282</v>
      </c>
      <c r="R60" s="17">
        <v>1048</v>
      </c>
      <c r="S60" s="34" t="s">
        <v>44</v>
      </c>
      <c r="T60" s="66"/>
      <c r="U60" s="84"/>
      <c r="V60" s="84"/>
      <c r="W60" s="84"/>
      <c r="X60" s="84"/>
    </row>
    <row r="61" spans="1:25" ht="12.75">
      <c r="A61" s="4">
        <v>34</v>
      </c>
      <c r="B61" s="58" t="s">
        <v>82</v>
      </c>
      <c r="C61" s="4">
        <v>1986</v>
      </c>
      <c r="D61" s="14">
        <v>2008</v>
      </c>
      <c r="E61" s="86" t="s">
        <v>83</v>
      </c>
      <c r="F61" s="15">
        <v>9</v>
      </c>
      <c r="G61" s="14">
        <v>6</v>
      </c>
      <c r="H61" s="16">
        <v>16119.5</v>
      </c>
      <c r="I61" s="17">
        <v>11849.2</v>
      </c>
      <c r="J61" s="17">
        <v>11849.2</v>
      </c>
      <c r="K61" s="18">
        <v>481</v>
      </c>
      <c r="L61" s="17">
        <v>256938</v>
      </c>
      <c r="M61" s="19">
        <v>0</v>
      </c>
      <c r="N61" s="19">
        <v>0</v>
      </c>
      <c r="O61" s="19">
        <v>0</v>
      </c>
      <c r="P61" s="17">
        <f t="shared" si="5"/>
        <v>256938</v>
      </c>
      <c r="Q61" s="17">
        <f t="shared" si="4"/>
        <v>21.683995544002968</v>
      </c>
      <c r="R61" s="17">
        <v>52</v>
      </c>
      <c r="S61" s="34" t="s">
        <v>44</v>
      </c>
      <c r="T61" s="66"/>
      <c r="U61" s="84"/>
      <c r="V61" s="84"/>
      <c r="W61" s="84"/>
      <c r="X61" s="84"/>
    </row>
    <row r="62" spans="1:25" ht="12.75">
      <c r="A62" s="4">
        <v>35</v>
      </c>
      <c r="B62" s="58" t="s">
        <v>84</v>
      </c>
      <c r="C62" s="4">
        <v>1987</v>
      </c>
      <c r="D62" s="15">
        <v>2009</v>
      </c>
      <c r="E62" s="86" t="s">
        <v>83</v>
      </c>
      <c r="F62" s="15">
        <v>9</v>
      </c>
      <c r="G62" s="14">
        <v>3</v>
      </c>
      <c r="H62" s="16">
        <v>7262</v>
      </c>
      <c r="I62" s="17">
        <v>6108.41</v>
      </c>
      <c r="J62" s="17">
        <v>6108.41</v>
      </c>
      <c r="K62" s="18">
        <v>293</v>
      </c>
      <c r="L62" s="17">
        <v>128469</v>
      </c>
      <c r="M62" s="19">
        <v>0</v>
      </c>
      <c r="N62" s="19">
        <v>0</v>
      </c>
      <c r="O62" s="19">
        <v>0</v>
      </c>
      <c r="P62" s="17">
        <f t="shared" si="5"/>
        <v>128469</v>
      </c>
      <c r="Q62" s="17">
        <f t="shared" si="4"/>
        <v>21.03149592119717</v>
      </c>
      <c r="R62" s="17">
        <v>52</v>
      </c>
      <c r="S62" s="34" t="s">
        <v>44</v>
      </c>
      <c r="T62" s="66"/>
      <c r="U62" s="84"/>
      <c r="V62" s="84"/>
      <c r="W62" s="84"/>
      <c r="X62" s="84"/>
    </row>
    <row r="63" spans="1:25" ht="12.75">
      <c r="A63" s="4">
        <v>36</v>
      </c>
      <c r="B63" s="58" t="s">
        <v>85</v>
      </c>
      <c r="C63" s="4">
        <v>1987</v>
      </c>
      <c r="D63" s="15">
        <v>2009</v>
      </c>
      <c r="E63" s="86" t="s">
        <v>83</v>
      </c>
      <c r="F63" s="15">
        <v>9</v>
      </c>
      <c r="G63" s="14">
        <v>2</v>
      </c>
      <c r="H63" s="16">
        <v>5326.8</v>
      </c>
      <c r="I63" s="17">
        <v>4013.86</v>
      </c>
      <c r="J63" s="17">
        <v>4013.86</v>
      </c>
      <c r="K63" s="18">
        <v>207</v>
      </c>
      <c r="L63" s="17">
        <v>85646</v>
      </c>
      <c r="M63" s="19">
        <v>0</v>
      </c>
      <c r="N63" s="19">
        <v>0</v>
      </c>
      <c r="O63" s="19">
        <v>0</v>
      </c>
      <c r="P63" s="17">
        <f t="shared" si="5"/>
        <v>85646</v>
      </c>
      <c r="Q63" s="17">
        <f t="shared" si="4"/>
        <v>21.337565336110377</v>
      </c>
      <c r="R63" s="17">
        <v>52</v>
      </c>
      <c r="S63" s="34" t="s">
        <v>44</v>
      </c>
      <c r="T63" s="66"/>
      <c r="U63" s="84"/>
      <c r="V63" s="84"/>
      <c r="W63" s="84"/>
      <c r="X63" s="84"/>
    </row>
    <row r="64" spans="1:25" s="2" customFormat="1" ht="12.75">
      <c r="A64" s="101" t="s">
        <v>86</v>
      </c>
      <c r="B64" s="102"/>
      <c r="C64" s="7" t="s">
        <v>42</v>
      </c>
      <c r="D64" s="7" t="s">
        <v>42</v>
      </c>
      <c r="E64" s="27" t="s">
        <v>42</v>
      </c>
      <c r="F64" s="8" t="s">
        <v>42</v>
      </c>
      <c r="G64" s="8" t="s">
        <v>42</v>
      </c>
      <c r="H64" s="11">
        <f>SUM(H65:H67)</f>
        <v>2402.16</v>
      </c>
      <c r="I64" s="11">
        <f t="shared" ref="I64:P64" si="6">SUM(I65:I67)</f>
        <v>2062.5</v>
      </c>
      <c r="J64" s="11">
        <f t="shared" si="6"/>
        <v>1985.9</v>
      </c>
      <c r="K64" s="12">
        <f t="shared" si="6"/>
        <v>70</v>
      </c>
      <c r="L64" s="11">
        <f t="shared" si="6"/>
        <v>2632228</v>
      </c>
      <c r="M64" s="11">
        <f t="shared" si="6"/>
        <v>0</v>
      </c>
      <c r="N64" s="11">
        <f t="shared" si="6"/>
        <v>315621</v>
      </c>
      <c r="O64" s="11">
        <f t="shared" si="6"/>
        <v>315621</v>
      </c>
      <c r="P64" s="11">
        <f t="shared" si="6"/>
        <v>2000986</v>
      </c>
      <c r="Q64" s="9">
        <f>L64/I64</f>
        <v>1276.2317575757577</v>
      </c>
      <c r="R64" s="9">
        <f>MAX(R65:R67)</f>
        <v>4423</v>
      </c>
      <c r="S64" s="7" t="s">
        <v>42</v>
      </c>
      <c r="T64" s="66"/>
      <c r="U64" s="84"/>
      <c r="V64" s="84"/>
      <c r="W64" s="84"/>
      <c r="X64" s="84"/>
      <c r="Y64" s="1"/>
    </row>
    <row r="65" spans="1:25" ht="25.5">
      <c r="A65" s="4">
        <v>37</v>
      </c>
      <c r="B65" s="30" t="s">
        <v>87</v>
      </c>
      <c r="C65" s="4">
        <v>1917</v>
      </c>
      <c r="D65" s="4"/>
      <c r="E65" s="86" t="s">
        <v>43</v>
      </c>
      <c r="F65" s="23">
        <v>2</v>
      </c>
      <c r="G65" s="23">
        <v>2</v>
      </c>
      <c r="H65" s="17">
        <v>255</v>
      </c>
      <c r="I65" s="17">
        <v>172.9</v>
      </c>
      <c r="J65" s="17">
        <v>172.9</v>
      </c>
      <c r="K65" s="24">
        <v>8</v>
      </c>
      <c r="L65" s="17">
        <v>577484</v>
      </c>
      <c r="M65" s="17">
        <v>0</v>
      </c>
      <c r="N65" s="17">
        <v>86907</v>
      </c>
      <c r="O65" s="17">
        <v>86907</v>
      </c>
      <c r="P65" s="17">
        <f>L65-O65-N65</f>
        <v>403670</v>
      </c>
      <c r="Q65" s="17">
        <f>L65/I65</f>
        <v>3339.9884326200113</v>
      </c>
      <c r="R65" s="17">
        <v>3519</v>
      </c>
      <c r="S65" s="34" t="s">
        <v>44</v>
      </c>
      <c r="T65" s="66"/>
      <c r="U65" s="84"/>
      <c r="V65" s="84"/>
      <c r="W65" s="84"/>
      <c r="X65" s="84"/>
    </row>
    <row r="66" spans="1:25" ht="25.5">
      <c r="A66" s="4">
        <v>38</v>
      </c>
      <c r="B66" s="30" t="s">
        <v>88</v>
      </c>
      <c r="C66" s="4">
        <v>1973</v>
      </c>
      <c r="D66" s="4"/>
      <c r="E66" s="86" t="s">
        <v>43</v>
      </c>
      <c r="F66" s="23">
        <v>2</v>
      </c>
      <c r="G66" s="23">
        <v>1</v>
      </c>
      <c r="H66" s="17">
        <v>371.14</v>
      </c>
      <c r="I66" s="17">
        <v>326.7</v>
      </c>
      <c r="J66" s="17">
        <v>326.7</v>
      </c>
      <c r="K66" s="24">
        <v>10</v>
      </c>
      <c r="L66" s="17">
        <v>998350</v>
      </c>
      <c r="M66" s="17">
        <v>0</v>
      </c>
      <c r="N66" s="17">
        <v>228714</v>
      </c>
      <c r="O66" s="17">
        <v>228714</v>
      </c>
      <c r="P66" s="17">
        <f t="shared" ref="P66:P67" si="7">L66-O66-N66</f>
        <v>540922</v>
      </c>
      <c r="Q66" s="17">
        <f t="shared" si="4"/>
        <v>3055.8616467707379</v>
      </c>
      <c r="R66" s="17">
        <v>4423</v>
      </c>
      <c r="S66" s="34" t="s">
        <v>44</v>
      </c>
      <c r="T66" s="66"/>
      <c r="U66" s="84"/>
      <c r="V66" s="84"/>
      <c r="W66" s="84"/>
      <c r="X66" s="84"/>
    </row>
    <row r="67" spans="1:25" ht="25.5">
      <c r="A67" s="4">
        <v>39</v>
      </c>
      <c r="B67" s="30" t="s">
        <v>89</v>
      </c>
      <c r="C67" s="4">
        <v>1991</v>
      </c>
      <c r="D67" s="4">
        <v>2010</v>
      </c>
      <c r="E67" s="86" t="s">
        <v>43</v>
      </c>
      <c r="F67" s="23">
        <v>3</v>
      </c>
      <c r="G67" s="23">
        <v>3</v>
      </c>
      <c r="H67" s="17">
        <v>1776.02</v>
      </c>
      <c r="I67" s="17">
        <v>1562.9</v>
      </c>
      <c r="J67" s="17">
        <v>1486.3</v>
      </c>
      <c r="K67" s="24">
        <v>52</v>
      </c>
      <c r="L67" s="17">
        <v>1056394</v>
      </c>
      <c r="M67" s="17">
        <v>0</v>
      </c>
      <c r="N67" s="17">
        <v>0</v>
      </c>
      <c r="O67" s="17">
        <v>0</v>
      </c>
      <c r="P67" s="17">
        <f t="shared" si="7"/>
        <v>1056394</v>
      </c>
      <c r="Q67" s="17">
        <f t="shared" si="4"/>
        <v>675.91912470407567</v>
      </c>
      <c r="R67" s="17">
        <v>2045</v>
      </c>
      <c r="S67" s="34" t="s">
        <v>44</v>
      </c>
      <c r="T67" s="66"/>
      <c r="U67" s="84"/>
      <c r="V67" s="84"/>
      <c r="W67" s="84"/>
      <c r="X67" s="84"/>
    </row>
    <row r="68" spans="1:25" s="2" customFormat="1" ht="12.75">
      <c r="A68" s="20" t="s">
        <v>90</v>
      </c>
      <c r="B68" s="57"/>
      <c r="C68" s="7" t="s">
        <v>42</v>
      </c>
      <c r="D68" s="7" t="s">
        <v>42</v>
      </c>
      <c r="E68" s="27" t="s">
        <v>42</v>
      </c>
      <c r="F68" s="8" t="s">
        <v>42</v>
      </c>
      <c r="G68" s="8" t="s">
        <v>42</v>
      </c>
      <c r="H68" s="11">
        <f>SUM(H69:H71)</f>
        <v>9544.43</v>
      </c>
      <c r="I68" s="11">
        <f t="shared" ref="I68:P68" si="8">SUM(I69:I71)</f>
        <v>8527.6999999999989</v>
      </c>
      <c r="J68" s="11">
        <f t="shared" si="8"/>
        <v>8527.6999999999989</v>
      </c>
      <c r="K68" s="12">
        <f t="shared" si="8"/>
        <v>284</v>
      </c>
      <c r="L68" s="11">
        <f t="shared" si="8"/>
        <v>16599009</v>
      </c>
      <c r="M68" s="11">
        <f t="shared" si="8"/>
        <v>0</v>
      </c>
      <c r="N68" s="11">
        <f t="shared" si="8"/>
        <v>1727828</v>
      </c>
      <c r="O68" s="11">
        <f t="shared" si="8"/>
        <v>1866648</v>
      </c>
      <c r="P68" s="11">
        <f t="shared" si="8"/>
        <v>13004533</v>
      </c>
      <c r="Q68" s="11">
        <f>L68/I68</f>
        <v>1946.4813490155614</v>
      </c>
      <c r="R68" s="9">
        <f>MAX(R69:R71)</f>
        <v>6132</v>
      </c>
      <c r="S68" s="7" t="s">
        <v>42</v>
      </c>
      <c r="T68" s="66"/>
      <c r="U68" s="84"/>
      <c r="V68" s="84"/>
      <c r="W68" s="84"/>
      <c r="X68" s="84"/>
      <c r="Y68" s="1"/>
    </row>
    <row r="69" spans="1:25" ht="25.5">
      <c r="A69" s="4">
        <v>40</v>
      </c>
      <c r="B69" s="30" t="s">
        <v>91</v>
      </c>
      <c r="C69" s="4">
        <v>1967</v>
      </c>
      <c r="D69" s="4">
        <v>2009</v>
      </c>
      <c r="E69" s="86" t="s">
        <v>43</v>
      </c>
      <c r="F69" s="23">
        <v>5</v>
      </c>
      <c r="G69" s="23">
        <v>4</v>
      </c>
      <c r="H69" s="17">
        <v>3732.27</v>
      </c>
      <c r="I69" s="17">
        <v>3284.4</v>
      </c>
      <c r="J69" s="17">
        <v>3284.4</v>
      </c>
      <c r="K69" s="24">
        <v>72</v>
      </c>
      <c r="L69" s="17">
        <v>7160000</v>
      </c>
      <c r="M69" s="17">
        <v>0</v>
      </c>
      <c r="N69" s="17">
        <v>502553</v>
      </c>
      <c r="O69" s="17">
        <v>502553</v>
      </c>
      <c r="P69" s="17">
        <f>L69-N69-O69</f>
        <v>6154894</v>
      </c>
      <c r="Q69" s="17">
        <f t="shared" ref="Q69:Q71" si="9">L69/I69</f>
        <v>2180.0024357569114</v>
      </c>
      <c r="R69" s="17">
        <v>4820</v>
      </c>
      <c r="S69" s="34" t="s">
        <v>44</v>
      </c>
      <c r="T69" s="66"/>
      <c r="U69" s="84"/>
      <c r="V69" s="84"/>
      <c r="W69" s="84"/>
      <c r="X69" s="84"/>
    </row>
    <row r="70" spans="1:25" ht="25.5">
      <c r="A70" s="4">
        <v>41</v>
      </c>
      <c r="B70" s="30" t="s">
        <v>92</v>
      </c>
      <c r="C70" s="4">
        <v>1979</v>
      </c>
      <c r="D70" s="4"/>
      <c r="E70" s="86" t="s">
        <v>43</v>
      </c>
      <c r="F70" s="23">
        <v>5</v>
      </c>
      <c r="G70" s="23">
        <v>4</v>
      </c>
      <c r="H70" s="17">
        <v>4430</v>
      </c>
      <c r="I70" s="17">
        <v>4027</v>
      </c>
      <c r="J70" s="17">
        <v>4027</v>
      </c>
      <c r="K70" s="24">
        <v>56</v>
      </c>
      <c r="L70" s="17">
        <v>6107096</v>
      </c>
      <c r="M70" s="17">
        <v>0</v>
      </c>
      <c r="N70" s="17">
        <v>714960.54</v>
      </c>
      <c r="O70" s="17">
        <v>714960.54</v>
      </c>
      <c r="P70" s="17">
        <f t="shared" ref="P70:P71" si="10">L70-N70-O70</f>
        <v>4677174.92</v>
      </c>
      <c r="Q70" s="17">
        <f t="shared" si="9"/>
        <v>1516.5373727340452</v>
      </c>
      <c r="R70" s="17">
        <v>6132</v>
      </c>
      <c r="S70" s="34" t="s">
        <v>44</v>
      </c>
      <c r="T70" s="66"/>
      <c r="U70" s="84"/>
      <c r="V70" s="84"/>
      <c r="W70" s="84"/>
      <c r="X70" s="84"/>
    </row>
    <row r="71" spans="1:25" ht="25.5">
      <c r="A71" s="4">
        <v>42</v>
      </c>
      <c r="B71" s="30" t="s">
        <v>93</v>
      </c>
      <c r="C71" s="4">
        <v>1981</v>
      </c>
      <c r="D71" s="4"/>
      <c r="E71" s="86" t="s">
        <v>43</v>
      </c>
      <c r="F71" s="23">
        <v>5</v>
      </c>
      <c r="G71" s="23">
        <v>1</v>
      </c>
      <c r="H71" s="17">
        <v>1382.16</v>
      </c>
      <c r="I71" s="17">
        <v>1216.3</v>
      </c>
      <c r="J71" s="17">
        <v>1216.3</v>
      </c>
      <c r="K71" s="24">
        <v>156</v>
      </c>
      <c r="L71" s="17">
        <v>3331913</v>
      </c>
      <c r="M71" s="17">
        <v>0</v>
      </c>
      <c r="N71" s="17">
        <v>510314.46</v>
      </c>
      <c r="O71" s="17">
        <v>649134.46</v>
      </c>
      <c r="P71" s="17">
        <f t="shared" si="10"/>
        <v>2172464.08</v>
      </c>
      <c r="Q71" s="17">
        <f t="shared" si="9"/>
        <v>2739.3841979774729</v>
      </c>
      <c r="R71" s="17">
        <v>4401</v>
      </c>
      <c r="S71" s="34" t="s">
        <v>44</v>
      </c>
      <c r="T71" s="66"/>
      <c r="U71" s="84"/>
      <c r="V71" s="84"/>
      <c r="W71" s="84"/>
      <c r="X71" s="84"/>
    </row>
    <row r="72" spans="1:25" s="2" customFormat="1" ht="12.75">
      <c r="A72" s="20" t="s">
        <v>94</v>
      </c>
      <c r="B72" s="57"/>
      <c r="C72" s="7" t="s">
        <v>42</v>
      </c>
      <c r="D72" s="7" t="s">
        <v>42</v>
      </c>
      <c r="E72" s="27" t="s">
        <v>42</v>
      </c>
      <c r="F72" s="8" t="s">
        <v>42</v>
      </c>
      <c r="G72" s="8" t="s">
        <v>42</v>
      </c>
      <c r="H72" s="9">
        <f>SUM(H73:H372)</f>
        <v>614902.9299999997</v>
      </c>
      <c r="I72" s="9">
        <f t="shared" ref="I72:P72" si="11">SUM(I73:I372)</f>
        <v>538671.46999999974</v>
      </c>
      <c r="J72" s="9">
        <f t="shared" si="11"/>
        <v>518379.07</v>
      </c>
      <c r="K72" s="10">
        <f t="shared" si="11"/>
        <v>27449</v>
      </c>
      <c r="L72" s="9">
        <f t="shared" si="11"/>
        <v>240042449.89000005</v>
      </c>
      <c r="M72" s="9">
        <f t="shared" si="11"/>
        <v>0</v>
      </c>
      <c r="N72" s="9">
        <f t="shared" si="11"/>
        <v>20016575</v>
      </c>
      <c r="O72" s="9">
        <f t="shared" si="11"/>
        <v>20016575</v>
      </c>
      <c r="P72" s="9">
        <f t="shared" si="11"/>
        <v>200009299.89000005</v>
      </c>
      <c r="Q72" s="9">
        <f>L72/I72</f>
        <v>445.61938632094279</v>
      </c>
      <c r="R72" s="9">
        <f>MAX(R73:R372)</f>
        <v>8844</v>
      </c>
      <c r="S72" s="7" t="s">
        <v>42</v>
      </c>
      <c r="T72" s="66"/>
      <c r="U72" s="84"/>
      <c r="V72" s="84"/>
      <c r="W72" s="84"/>
      <c r="X72" s="84"/>
      <c r="Y72" s="1"/>
    </row>
    <row r="73" spans="1:25" s="2" customFormat="1" ht="25.5">
      <c r="A73" s="4">
        <v>43</v>
      </c>
      <c r="B73" s="22" t="s">
        <v>95</v>
      </c>
      <c r="C73" s="4">
        <v>1994</v>
      </c>
      <c r="D73" s="4"/>
      <c r="E73" s="86" t="s">
        <v>43</v>
      </c>
      <c r="F73" s="23">
        <v>14</v>
      </c>
      <c r="G73" s="23">
        <v>1</v>
      </c>
      <c r="H73" s="17">
        <v>4301</v>
      </c>
      <c r="I73" s="17">
        <v>3870.9</v>
      </c>
      <c r="J73" s="17">
        <v>3870.9</v>
      </c>
      <c r="K73" s="24">
        <v>166</v>
      </c>
      <c r="L73" s="17">
        <v>504965</v>
      </c>
      <c r="M73" s="17">
        <v>0</v>
      </c>
      <c r="N73" s="17">
        <v>0</v>
      </c>
      <c r="O73" s="17">
        <v>0</v>
      </c>
      <c r="P73" s="17">
        <f t="shared" ref="P73" si="12">L73</f>
        <v>504965</v>
      </c>
      <c r="Q73" s="17">
        <f t="shared" ref="Q73:Q123" si="13">L73/I73</f>
        <v>130.45157456922163</v>
      </c>
      <c r="R73" s="17">
        <v>522</v>
      </c>
      <c r="S73" s="34" t="s">
        <v>44</v>
      </c>
      <c r="T73" s="66"/>
      <c r="U73" s="84"/>
      <c r="V73" s="84"/>
      <c r="W73" s="84"/>
      <c r="X73" s="84"/>
      <c r="Y73" s="1"/>
    </row>
    <row r="74" spans="1:25" ht="25.5">
      <c r="A74" s="4">
        <v>44</v>
      </c>
      <c r="B74" s="30" t="s">
        <v>96</v>
      </c>
      <c r="C74" s="4">
        <v>1973</v>
      </c>
      <c r="D74" s="4"/>
      <c r="E74" s="86" t="s">
        <v>43</v>
      </c>
      <c r="F74" s="23">
        <v>5</v>
      </c>
      <c r="G74" s="23">
        <v>1</v>
      </c>
      <c r="H74" s="17">
        <v>1531.14</v>
      </c>
      <c r="I74" s="17">
        <v>1347.4</v>
      </c>
      <c r="J74" s="17">
        <v>1172.24</v>
      </c>
      <c r="K74" s="24">
        <v>166</v>
      </c>
      <c r="L74" s="17">
        <v>5398119.6699999999</v>
      </c>
      <c r="M74" s="17">
        <v>0</v>
      </c>
      <c r="N74" s="17">
        <v>975925.8</v>
      </c>
      <c r="O74" s="17">
        <v>975925.8</v>
      </c>
      <c r="P74" s="17">
        <f>L74-O74-N74</f>
        <v>3446268.0700000003</v>
      </c>
      <c r="Q74" s="17">
        <f t="shared" si="13"/>
        <v>4006.323044381772</v>
      </c>
      <c r="R74" s="17">
        <v>6132</v>
      </c>
      <c r="S74" s="34" t="s">
        <v>44</v>
      </c>
      <c r="T74" s="66"/>
      <c r="U74" s="84"/>
      <c r="V74" s="84"/>
      <c r="W74" s="84"/>
      <c r="X74" s="84"/>
    </row>
    <row r="75" spans="1:25" ht="25.5">
      <c r="A75" s="4">
        <v>45</v>
      </c>
      <c r="B75" s="30" t="s">
        <v>97</v>
      </c>
      <c r="C75" s="4">
        <v>1950</v>
      </c>
      <c r="D75" s="4"/>
      <c r="E75" s="86" t="s">
        <v>43</v>
      </c>
      <c r="F75" s="23">
        <v>3</v>
      </c>
      <c r="G75" s="23">
        <v>2</v>
      </c>
      <c r="H75" s="17">
        <v>1455.8</v>
      </c>
      <c r="I75" s="17">
        <v>1281.0999999999999</v>
      </c>
      <c r="J75" s="17">
        <v>1049.29</v>
      </c>
      <c r="K75" s="24">
        <v>54</v>
      </c>
      <c r="L75" s="17">
        <v>5258091.5</v>
      </c>
      <c r="M75" s="17">
        <v>0</v>
      </c>
      <c r="N75" s="17">
        <v>552443.27</v>
      </c>
      <c r="O75" s="17">
        <v>552443.27</v>
      </c>
      <c r="P75" s="17">
        <f t="shared" ref="P75:P103" si="14">L75-O75-N75</f>
        <v>4153204.9600000004</v>
      </c>
      <c r="Q75" s="17">
        <f t="shared" si="13"/>
        <v>4104.3568027476394</v>
      </c>
      <c r="R75" s="17">
        <v>7676</v>
      </c>
      <c r="S75" s="34" t="s">
        <v>44</v>
      </c>
      <c r="T75" s="66"/>
      <c r="U75" s="84"/>
      <c r="V75" s="84"/>
      <c r="W75" s="84"/>
      <c r="X75" s="84"/>
    </row>
    <row r="76" spans="1:25" ht="25.5">
      <c r="A76" s="4">
        <v>46</v>
      </c>
      <c r="B76" s="30" t="s">
        <v>98</v>
      </c>
      <c r="C76" s="4">
        <v>1950</v>
      </c>
      <c r="D76" s="4"/>
      <c r="E76" s="86" t="s">
        <v>43</v>
      </c>
      <c r="F76" s="23">
        <v>3</v>
      </c>
      <c r="G76" s="23">
        <v>2</v>
      </c>
      <c r="H76" s="17">
        <v>1464.77</v>
      </c>
      <c r="I76" s="17">
        <v>1289</v>
      </c>
      <c r="J76" s="17">
        <v>1108.54</v>
      </c>
      <c r="K76" s="24">
        <v>54</v>
      </c>
      <c r="L76" s="17">
        <v>5237762.01</v>
      </c>
      <c r="M76" s="17">
        <v>0</v>
      </c>
      <c r="N76" s="17">
        <v>640080</v>
      </c>
      <c r="O76" s="17">
        <v>640080</v>
      </c>
      <c r="P76" s="17">
        <f t="shared" si="14"/>
        <v>3957602.01</v>
      </c>
      <c r="Q76" s="17">
        <f t="shared" si="13"/>
        <v>4063.4305740884406</v>
      </c>
      <c r="R76" s="17">
        <v>7676</v>
      </c>
      <c r="S76" s="34" t="s">
        <v>44</v>
      </c>
      <c r="T76" s="66"/>
      <c r="U76" s="84"/>
      <c r="V76" s="84"/>
      <c r="W76" s="84"/>
      <c r="X76" s="84"/>
    </row>
    <row r="77" spans="1:25" ht="25.5">
      <c r="A77" s="4">
        <v>47</v>
      </c>
      <c r="B77" s="30" t="s">
        <v>99</v>
      </c>
      <c r="C77" s="4">
        <v>1952</v>
      </c>
      <c r="D77" s="4"/>
      <c r="E77" s="86" t="s">
        <v>43</v>
      </c>
      <c r="F77" s="23">
        <v>5</v>
      </c>
      <c r="G77" s="23">
        <v>3</v>
      </c>
      <c r="H77" s="17">
        <v>3037.61</v>
      </c>
      <c r="I77" s="17">
        <v>2673.1</v>
      </c>
      <c r="J77" s="17">
        <v>1593.45</v>
      </c>
      <c r="K77" s="24">
        <v>104</v>
      </c>
      <c r="L77" s="17">
        <v>9493898</v>
      </c>
      <c r="M77" s="17">
        <v>0</v>
      </c>
      <c r="N77" s="17">
        <v>538815.39</v>
      </c>
      <c r="O77" s="17">
        <v>538815.39</v>
      </c>
      <c r="P77" s="17">
        <f t="shared" si="14"/>
        <v>8416267.2199999988</v>
      </c>
      <c r="Q77" s="17">
        <f t="shared" si="13"/>
        <v>3551.6434102727171</v>
      </c>
      <c r="R77" s="17">
        <v>6132</v>
      </c>
      <c r="S77" s="34" t="s">
        <v>44</v>
      </c>
      <c r="T77" s="66"/>
      <c r="U77" s="84"/>
      <c r="V77" s="84"/>
      <c r="W77" s="84"/>
      <c r="X77" s="84"/>
    </row>
    <row r="78" spans="1:25" ht="25.5">
      <c r="A78" s="4">
        <v>48</v>
      </c>
      <c r="B78" s="30" t="s">
        <v>100</v>
      </c>
      <c r="C78" s="4">
        <v>1956</v>
      </c>
      <c r="D78" s="4">
        <v>2003</v>
      </c>
      <c r="E78" s="86" t="s">
        <v>43</v>
      </c>
      <c r="F78" s="23">
        <v>4</v>
      </c>
      <c r="G78" s="23">
        <v>2</v>
      </c>
      <c r="H78" s="17">
        <v>1290</v>
      </c>
      <c r="I78" s="17">
        <v>1135.2</v>
      </c>
      <c r="J78" s="17">
        <v>971.87</v>
      </c>
      <c r="K78" s="24">
        <v>49</v>
      </c>
      <c r="L78" s="17">
        <v>4131266.21</v>
      </c>
      <c r="M78" s="17">
        <v>0</v>
      </c>
      <c r="N78" s="17">
        <v>424074.38</v>
      </c>
      <c r="O78" s="17">
        <v>424074.38</v>
      </c>
      <c r="P78" s="17">
        <f t="shared" si="14"/>
        <v>3283117.45</v>
      </c>
      <c r="Q78" s="17">
        <f t="shared" si="13"/>
        <v>3639.2408474277659</v>
      </c>
      <c r="R78" s="17">
        <v>6132</v>
      </c>
      <c r="S78" s="34" t="s">
        <v>44</v>
      </c>
      <c r="T78" s="66"/>
      <c r="U78" s="84"/>
      <c r="V78" s="84"/>
      <c r="W78" s="84"/>
      <c r="X78" s="84"/>
    </row>
    <row r="79" spans="1:25" ht="25.5">
      <c r="A79" s="4">
        <v>49</v>
      </c>
      <c r="B79" s="30" t="s">
        <v>101</v>
      </c>
      <c r="C79" s="4">
        <v>1952</v>
      </c>
      <c r="D79" s="4"/>
      <c r="E79" s="86" t="s">
        <v>43</v>
      </c>
      <c r="F79" s="23">
        <v>4</v>
      </c>
      <c r="G79" s="23">
        <v>4</v>
      </c>
      <c r="H79" s="17">
        <v>4171</v>
      </c>
      <c r="I79" s="17">
        <v>3791.9</v>
      </c>
      <c r="J79" s="17">
        <v>3791.9</v>
      </c>
      <c r="K79" s="24">
        <v>169</v>
      </c>
      <c r="L79" s="17">
        <v>10932635</v>
      </c>
      <c r="M79" s="17">
        <v>0</v>
      </c>
      <c r="N79" s="17">
        <v>1045866.11</v>
      </c>
      <c r="O79" s="17">
        <v>1045866.11</v>
      </c>
      <c r="P79" s="17">
        <f t="shared" si="14"/>
        <v>8840902.7800000012</v>
      </c>
      <c r="Q79" s="17">
        <f t="shared" si="13"/>
        <v>2883.1548827764445</v>
      </c>
      <c r="R79" s="17">
        <v>6132</v>
      </c>
      <c r="S79" s="34" t="s">
        <v>44</v>
      </c>
      <c r="T79" s="66"/>
      <c r="U79" s="84"/>
      <c r="V79" s="84"/>
      <c r="W79" s="84"/>
      <c r="X79" s="84"/>
    </row>
    <row r="80" spans="1:25" ht="25.5">
      <c r="A80" s="4">
        <v>50</v>
      </c>
      <c r="B80" s="30" t="s">
        <v>102</v>
      </c>
      <c r="C80" s="4">
        <v>1982</v>
      </c>
      <c r="D80" s="4"/>
      <c r="E80" s="86" t="s">
        <v>43</v>
      </c>
      <c r="F80" s="23">
        <v>5</v>
      </c>
      <c r="G80" s="23">
        <v>4</v>
      </c>
      <c r="H80" s="17">
        <v>5504.2</v>
      </c>
      <c r="I80" s="17">
        <v>4103.6000000000004</v>
      </c>
      <c r="J80" s="17">
        <v>4103.6000000000004</v>
      </c>
      <c r="K80" s="24">
        <v>225</v>
      </c>
      <c r="L80" s="17">
        <v>5138020</v>
      </c>
      <c r="M80" s="17">
        <v>0</v>
      </c>
      <c r="N80" s="17">
        <v>116543.66</v>
      </c>
      <c r="O80" s="17">
        <v>116543.66</v>
      </c>
      <c r="P80" s="17">
        <f t="shared" si="14"/>
        <v>4904932.68</v>
      </c>
      <c r="Q80" s="17">
        <f t="shared" si="13"/>
        <v>1252.0762257529973</v>
      </c>
      <c r="R80" s="17">
        <v>1803</v>
      </c>
      <c r="S80" s="34" t="s">
        <v>44</v>
      </c>
      <c r="T80" s="66"/>
      <c r="U80" s="84"/>
      <c r="V80" s="84"/>
      <c r="W80" s="84"/>
      <c r="X80" s="84"/>
    </row>
    <row r="81" spans="1:24" ht="25.5">
      <c r="A81" s="4">
        <v>51</v>
      </c>
      <c r="B81" s="30" t="s">
        <v>103</v>
      </c>
      <c r="C81" s="4">
        <v>1955</v>
      </c>
      <c r="D81" s="4">
        <v>2008</v>
      </c>
      <c r="E81" s="86" t="s">
        <v>43</v>
      </c>
      <c r="F81" s="23">
        <v>4</v>
      </c>
      <c r="G81" s="23">
        <v>4</v>
      </c>
      <c r="H81" s="17">
        <v>2176.36</v>
      </c>
      <c r="I81" s="17">
        <v>1915.2</v>
      </c>
      <c r="J81" s="17">
        <v>1915.2</v>
      </c>
      <c r="K81" s="24">
        <v>81</v>
      </c>
      <c r="L81" s="17">
        <v>2810173</v>
      </c>
      <c r="M81" s="17">
        <v>0</v>
      </c>
      <c r="N81" s="17">
        <v>0</v>
      </c>
      <c r="O81" s="17">
        <v>0</v>
      </c>
      <c r="P81" s="17">
        <f t="shared" ref="P81" si="15">L81</f>
        <v>2810173</v>
      </c>
      <c r="Q81" s="17">
        <f t="shared" si="13"/>
        <v>1467.3000208855472</v>
      </c>
      <c r="R81" s="17">
        <v>2490</v>
      </c>
      <c r="S81" s="34" t="s">
        <v>44</v>
      </c>
      <c r="T81" s="66"/>
      <c r="U81" s="84"/>
      <c r="V81" s="84"/>
      <c r="W81" s="84"/>
      <c r="X81" s="84"/>
    </row>
    <row r="82" spans="1:24" ht="25.5">
      <c r="A82" s="4">
        <v>52</v>
      </c>
      <c r="B82" s="30" t="s">
        <v>104</v>
      </c>
      <c r="C82" s="4">
        <v>1950</v>
      </c>
      <c r="D82" s="4"/>
      <c r="E82" s="86" t="s">
        <v>43</v>
      </c>
      <c r="F82" s="23">
        <v>3</v>
      </c>
      <c r="G82" s="23">
        <v>4</v>
      </c>
      <c r="H82" s="17">
        <v>1786.59</v>
      </c>
      <c r="I82" s="17">
        <v>1572.2</v>
      </c>
      <c r="J82" s="17">
        <v>1572.2</v>
      </c>
      <c r="K82" s="24">
        <v>91</v>
      </c>
      <c r="L82" s="17">
        <v>6675179.4900000002</v>
      </c>
      <c r="M82" s="17">
        <v>0</v>
      </c>
      <c r="N82" s="17">
        <v>790269.4</v>
      </c>
      <c r="O82" s="17">
        <v>790269.4</v>
      </c>
      <c r="P82" s="17">
        <f t="shared" si="14"/>
        <v>5094640.6899999995</v>
      </c>
      <c r="Q82" s="17">
        <f t="shared" si="13"/>
        <v>4245.7572128227957</v>
      </c>
      <c r="R82" s="17">
        <v>8030</v>
      </c>
      <c r="S82" s="34" t="s">
        <v>44</v>
      </c>
      <c r="T82" s="66"/>
      <c r="U82" s="84"/>
      <c r="V82" s="84"/>
      <c r="W82" s="84"/>
      <c r="X82" s="84"/>
    </row>
    <row r="83" spans="1:24" ht="25.5">
      <c r="A83" s="4">
        <v>53</v>
      </c>
      <c r="B83" s="30" t="s">
        <v>105</v>
      </c>
      <c r="C83" s="4">
        <v>1951</v>
      </c>
      <c r="D83" s="4"/>
      <c r="E83" s="86" t="s">
        <v>43</v>
      </c>
      <c r="F83" s="23">
        <v>3</v>
      </c>
      <c r="G83" s="23">
        <v>3</v>
      </c>
      <c r="H83" s="17">
        <v>1644.55</v>
      </c>
      <c r="I83" s="17">
        <v>1447.2</v>
      </c>
      <c r="J83" s="17">
        <v>1259.06</v>
      </c>
      <c r="K83" s="24">
        <v>84</v>
      </c>
      <c r="L83" s="17">
        <v>6722267.3200000003</v>
      </c>
      <c r="M83" s="17">
        <v>0</v>
      </c>
      <c r="N83" s="17">
        <v>811434.46</v>
      </c>
      <c r="O83" s="17">
        <v>811434.46</v>
      </c>
      <c r="P83" s="17">
        <f t="shared" si="14"/>
        <v>5099398.4000000004</v>
      </c>
      <c r="Q83" s="17">
        <f t="shared" si="13"/>
        <v>4645.0161138750691</v>
      </c>
      <c r="R83" s="17">
        <v>8030</v>
      </c>
      <c r="S83" s="34" t="s">
        <v>44</v>
      </c>
      <c r="T83" s="66"/>
      <c r="U83" s="84"/>
      <c r="V83" s="84"/>
      <c r="W83" s="84"/>
      <c r="X83" s="84"/>
    </row>
    <row r="84" spans="1:24" ht="25.5">
      <c r="A84" s="4">
        <v>54</v>
      </c>
      <c r="B84" s="30" t="s">
        <v>106</v>
      </c>
      <c r="C84" s="4">
        <v>1951</v>
      </c>
      <c r="D84" s="4"/>
      <c r="E84" s="86" t="s">
        <v>43</v>
      </c>
      <c r="F84" s="23">
        <v>3</v>
      </c>
      <c r="G84" s="23">
        <v>3</v>
      </c>
      <c r="H84" s="17">
        <v>1470.57</v>
      </c>
      <c r="I84" s="17">
        <v>1294.0999999999999</v>
      </c>
      <c r="J84" s="17">
        <v>1087.04</v>
      </c>
      <c r="K84" s="24">
        <v>63</v>
      </c>
      <c r="L84" s="17">
        <v>5751901.6799999997</v>
      </c>
      <c r="M84" s="17">
        <v>0</v>
      </c>
      <c r="N84" s="17">
        <v>651680.32999999996</v>
      </c>
      <c r="O84" s="17">
        <v>651680.32999999996</v>
      </c>
      <c r="P84" s="17">
        <f t="shared" si="14"/>
        <v>4448541.0199999996</v>
      </c>
      <c r="Q84" s="17">
        <f t="shared" si="13"/>
        <v>4444.711907889653</v>
      </c>
      <c r="R84" s="17">
        <v>8030</v>
      </c>
      <c r="S84" s="34" t="s">
        <v>44</v>
      </c>
      <c r="T84" s="66"/>
      <c r="U84" s="84"/>
      <c r="V84" s="84"/>
      <c r="W84" s="84"/>
      <c r="X84" s="84"/>
    </row>
    <row r="85" spans="1:24" ht="25.5">
      <c r="A85" s="4">
        <v>55</v>
      </c>
      <c r="B85" s="30" t="s">
        <v>107</v>
      </c>
      <c r="C85" s="4">
        <v>1977</v>
      </c>
      <c r="D85" s="4"/>
      <c r="E85" s="86" t="s">
        <v>43</v>
      </c>
      <c r="F85" s="23">
        <v>9</v>
      </c>
      <c r="G85" s="23">
        <v>2</v>
      </c>
      <c r="H85" s="17">
        <v>4400.57</v>
      </c>
      <c r="I85" s="17">
        <v>3872.5</v>
      </c>
      <c r="J85" s="17">
        <v>3837.5</v>
      </c>
      <c r="K85" s="24">
        <v>167</v>
      </c>
      <c r="L85" s="17">
        <v>2190000</v>
      </c>
      <c r="M85" s="17">
        <v>0</v>
      </c>
      <c r="N85" s="17">
        <v>0</v>
      </c>
      <c r="O85" s="17">
        <v>0</v>
      </c>
      <c r="P85" s="17">
        <f t="shared" ref="P85" si="16">L85</f>
        <v>2190000</v>
      </c>
      <c r="Q85" s="17">
        <f t="shared" si="13"/>
        <v>565.52614590058101</v>
      </c>
      <c r="R85" s="17">
        <v>1048</v>
      </c>
      <c r="S85" s="34" t="s">
        <v>44</v>
      </c>
      <c r="T85" s="66"/>
      <c r="U85" s="84"/>
      <c r="V85" s="84"/>
      <c r="W85" s="84"/>
      <c r="X85" s="84"/>
    </row>
    <row r="86" spans="1:24" ht="25.5">
      <c r="A86" s="4">
        <v>56</v>
      </c>
      <c r="B86" s="30" t="s">
        <v>108</v>
      </c>
      <c r="C86" s="4">
        <v>1960</v>
      </c>
      <c r="D86" s="4">
        <v>2007</v>
      </c>
      <c r="E86" s="86" t="s">
        <v>43</v>
      </c>
      <c r="F86" s="23">
        <v>4</v>
      </c>
      <c r="G86" s="23">
        <v>3</v>
      </c>
      <c r="H86" s="17">
        <v>2259.89</v>
      </c>
      <c r="I86" s="17">
        <v>1988.7</v>
      </c>
      <c r="J86" s="17">
        <v>1988.7</v>
      </c>
      <c r="K86" s="24">
        <v>101</v>
      </c>
      <c r="L86" s="17">
        <v>5023410.26</v>
      </c>
      <c r="M86" s="17">
        <v>0</v>
      </c>
      <c r="N86" s="17">
        <v>676088</v>
      </c>
      <c r="O86" s="17">
        <v>676088</v>
      </c>
      <c r="P86" s="17">
        <f t="shared" si="14"/>
        <v>3671234.26</v>
      </c>
      <c r="Q86" s="17">
        <f t="shared" si="13"/>
        <v>2525.9768994820733</v>
      </c>
      <c r="R86" s="17">
        <v>6132</v>
      </c>
      <c r="S86" s="34" t="s">
        <v>44</v>
      </c>
      <c r="T86" s="66"/>
      <c r="U86" s="84"/>
      <c r="V86" s="84"/>
      <c r="W86" s="84"/>
      <c r="X86" s="84"/>
    </row>
    <row r="87" spans="1:24" ht="25.5">
      <c r="A87" s="4">
        <v>57</v>
      </c>
      <c r="B87" s="30" t="s">
        <v>109</v>
      </c>
      <c r="C87" s="4">
        <v>1960</v>
      </c>
      <c r="D87" s="4"/>
      <c r="E87" s="86" t="s">
        <v>43</v>
      </c>
      <c r="F87" s="23">
        <v>4</v>
      </c>
      <c r="G87" s="23">
        <v>4</v>
      </c>
      <c r="H87" s="17">
        <v>2878.86</v>
      </c>
      <c r="I87" s="17">
        <v>2533.4</v>
      </c>
      <c r="J87" s="17">
        <v>2290.75</v>
      </c>
      <c r="K87" s="24">
        <v>121</v>
      </c>
      <c r="L87" s="17">
        <v>6736604.5599999996</v>
      </c>
      <c r="M87" s="17">
        <v>0</v>
      </c>
      <c r="N87" s="17">
        <v>650991.92000000004</v>
      </c>
      <c r="O87" s="17">
        <v>650991.92000000004</v>
      </c>
      <c r="P87" s="17">
        <f t="shared" si="14"/>
        <v>5434620.7199999997</v>
      </c>
      <c r="Q87" s="17">
        <f t="shared" si="13"/>
        <v>2659.1160337885844</v>
      </c>
      <c r="R87" s="17">
        <v>6132</v>
      </c>
      <c r="S87" s="34" t="s">
        <v>44</v>
      </c>
      <c r="T87" s="66"/>
      <c r="U87" s="84"/>
      <c r="V87" s="84"/>
      <c r="W87" s="84"/>
      <c r="X87" s="84"/>
    </row>
    <row r="88" spans="1:24" ht="25.5">
      <c r="A88" s="4">
        <v>58</v>
      </c>
      <c r="B88" s="30" t="s">
        <v>110</v>
      </c>
      <c r="C88" s="4">
        <v>1955</v>
      </c>
      <c r="D88" s="4"/>
      <c r="E88" s="86" t="s">
        <v>43</v>
      </c>
      <c r="F88" s="23">
        <v>3</v>
      </c>
      <c r="G88" s="23">
        <v>3</v>
      </c>
      <c r="H88" s="17">
        <v>2136.14</v>
      </c>
      <c r="I88" s="17">
        <v>1879.8</v>
      </c>
      <c r="J88" s="17">
        <v>1879.8</v>
      </c>
      <c r="K88" s="24">
        <v>86</v>
      </c>
      <c r="L88" s="17">
        <v>1650259.92</v>
      </c>
      <c r="M88" s="17">
        <v>0</v>
      </c>
      <c r="N88" s="17">
        <v>0</v>
      </c>
      <c r="O88" s="17">
        <v>0</v>
      </c>
      <c r="P88" s="17">
        <f t="shared" ref="P88" si="17">L88</f>
        <v>1650259.92</v>
      </c>
      <c r="Q88" s="17">
        <f t="shared" si="13"/>
        <v>877.89122247047555</v>
      </c>
      <c r="R88" s="17">
        <v>1474</v>
      </c>
      <c r="S88" s="34" t="s">
        <v>44</v>
      </c>
      <c r="T88" s="66"/>
      <c r="U88" s="84"/>
      <c r="V88" s="84"/>
      <c r="W88" s="84"/>
      <c r="X88" s="84"/>
    </row>
    <row r="89" spans="1:24" ht="12.75">
      <c r="A89" s="4">
        <v>59</v>
      </c>
      <c r="B89" s="30" t="s">
        <v>111</v>
      </c>
      <c r="C89" s="4">
        <v>1970</v>
      </c>
      <c r="D89" s="4"/>
      <c r="E89" s="86" t="s">
        <v>83</v>
      </c>
      <c r="F89" s="23">
        <v>5</v>
      </c>
      <c r="G89" s="23">
        <v>4</v>
      </c>
      <c r="H89" s="17">
        <v>4320.1099999999997</v>
      </c>
      <c r="I89" s="17">
        <v>2750</v>
      </c>
      <c r="J89" s="17">
        <v>2750</v>
      </c>
      <c r="K89" s="24">
        <v>152</v>
      </c>
      <c r="L89" s="17">
        <v>6802824</v>
      </c>
      <c r="M89" s="17">
        <v>0</v>
      </c>
      <c r="N89" s="17">
        <v>604632</v>
      </c>
      <c r="O89" s="17">
        <v>604632</v>
      </c>
      <c r="P89" s="17">
        <f t="shared" si="14"/>
        <v>5593560</v>
      </c>
      <c r="Q89" s="17">
        <f t="shared" si="13"/>
        <v>2473.7541818181817</v>
      </c>
      <c r="R89" s="17">
        <v>6132</v>
      </c>
      <c r="S89" s="34" t="s">
        <v>44</v>
      </c>
      <c r="T89" s="66"/>
      <c r="U89" s="84"/>
      <c r="V89" s="84"/>
      <c r="W89" s="84"/>
      <c r="X89" s="84"/>
    </row>
    <row r="90" spans="1:24" ht="12.75">
      <c r="A90" s="4">
        <v>60</v>
      </c>
      <c r="B90" s="30" t="s">
        <v>112</v>
      </c>
      <c r="C90" s="4">
        <v>1969</v>
      </c>
      <c r="D90" s="4"/>
      <c r="E90" s="86" t="s">
        <v>83</v>
      </c>
      <c r="F90" s="23">
        <v>5</v>
      </c>
      <c r="G90" s="23">
        <v>6</v>
      </c>
      <c r="H90" s="17">
        <v>5001.59</v>
      </c>
      <c r="I90" s="17">
        <v>4401.3999999999996</v>
      </c>
      <c r="J90" s="17">
        <v>3915.63</v>
      </c>
      <c r="K90" s="24">
        <v>235</v>
      </c>
      <c r="L90" s="17">
        <v>1997979</v>
      </c>
      <c r="M90" s="17">
        <v>0</v>
      </c>
      <c r="N90" s="17">
        <v>0</v>
      </c>
      <c r="O90" s="17">
        <v>0</v>
      </c>
      <c r="P90" s="17">
        <f t="shared" ref="P90" si="18">L90</f>
        <v>1997979</v>
      </c>
      <c r="Q90" s="17">
        <f t="shared" si="13"/>
        <v>453.94170036806474</v>
      </c>
      <c r="R90" s="17">
        <v>1731</v>
      </c>
      <c r="S90" s="34" t="s">
        <v>44</v>
      </c>
      <c r="T90" s="66"/>
      <c r="U90" s="84"/>
      <c r="V90" s="84"/>
      <c r="W90" s="84"/>
      <c r="X90" s="84"/>
    </row>
    <row r="91" spans="1:24" ht="25.5">
      <c r="A91" s="4">
        <v>61</v>
      </c>
      <c r="B91" s="30" t="s">
        <v>113</v>
      </c>
      <c r="C91" s="4">
        <v>1954</v>
      </c>
      <c r="D91" s="4">
        <v>2005</v>
      </c>
      <c r="E91" s="86" t="s">
        <v>43</v>
      </c>
      <c r="F91" s="23">
        <v>4</v>
      </c>
      <c r="G91" s="23">
        <v>3</v>
      </c>
      <c r="H91" s="17">
        <v>2286.8200000000002</v>
      </c>
      <c r="I91" s="17">
        <v>2012.4</v>
      </c>
      <c r="J91" s="17">
        <v>1949.4</v>
      </c>
      <c r="K91" s="24">
        <v>102</v>
      </c>
      <c r="L91" s="17">
        <v>5727844.71</v>
      </c>
      <c r="M91" s="17">
        <v>0</v>
      </c>
      <c r="N91" s="17">
        <v>429311.03</v>
      </c>
      <c r="O91" s="17">
        <v>429311.03</v>
      </c>
      <c r="P91" s="17">
        <f t="shared" si="14"/>
        <v>4869222.6499999994</v>
      </c>
      <c r="Q91" s="17">
        <f t="shared" si="13"/>
        <v>2846.2754472271913</v>
      </c>
      <c r="R91" s="17">
        <v>5852</v>
      </c>
      <c r="S91" s="34" t="s">
        <v>44</v>
      </c>
      <c r="T91" s="66"/>
      <c r="U91" s="84"/>
      <c r="V91" s="84"/>
      <c r="W91" s="84"/>
      <c r="X91" s="84"/>
    </row>
    <row r="92" spans="1:24" ht="25.5">
      <c r="A92" s="4">
        <v>62</v>
      </c>
      <c r="B92" s="30" t="s">
        <v>114</v>
      </c>
      <c r="C92" s="4">
        <v>1962</v>
      </c>
      <c r="D92" s="4"/>
      <c r="E92" s="86" t="s">
        <v>43</v>
      </c>
      <c r="F92" s="23">
        <v>5</v>
      </c>
      <c r="G92" s="23">
        <v>4</v>
      </c>
      <c r="H92" s="17">
        <v>3565.91</v>
      </c>
      <c r="I92" s="17">
        <v>3138</v>
      </c>
      <c r="J92" s="17">
        <v>3138</v>
      </c>
      <c r="K92" s="24">
        <v>138</v>
      </c>
      <c r="L92" s="17">
        <v>1797000</v>
      </c>
      <c r="M92" s="17">
        <v>0</v>
      </c>
      <c r="N92" s="17">
        <v>0</v>
      </c>
      <c r="O92" s="17">
        <v>0</v>
      </c>
      <c r="P92" s="17">
        <f t="shared" ref="P92" si="19">L92</f>
        <v>1797000</v>
      </c>
      <c r="Q92" s="17">
        <f t="shared" si="13"/>
        <v>572.65774378585081</v>
      </c>
      <c r="R92" s="17">
        <v>1731</v>
      </c>
      <c r="S92" s="34" t="s">
        <v>44</v>
      </c>
      <c r="T92" s="66"/>
      <c r="U92" s="84"/>
      <c r="V92" s="84"/>
      <c r="W92" s="84"/>
      <c r="X92" s="84"/>
    </row>
    <row r="93" spans="1:24" ht="25.5">
      <c r="A93" s="4">
        <v>63</v>
      </c>
      <c r="B93" s="30" t="s">
        <v>115</v>
      </c>
      <c r="C93" s="4">
        <v>1958</v>
      </c>
      <c r="D93" s="4">
        <v>2007</v>
      </c>
      <c r="E93" s="86" t="s">
        <v>43</v>
      </c>
      <c r="F93" s="23">
        <v>3</v>
      </c>
      <c r="G93" s="23">
        <v>3</v>
      </c>
      <c r="H93" s="17">
        <v>1710.34</v>
      </c>
      <c r="I93" s="17">
        <v>1505.1</v>
      </c>
      <c r="J93" s="17">
        <v>1505.1</v>
      </c>
      <c r="K93" s="24">
        <v>80</v>
      </c>
      <c r="L93" s="17">
        <v>4746063.3099999996</v>
      </c>
      <c r="M93" s="17">
        <v>0</v>
      </c>
      <c r="N93" s="17">
        <v>540547.34</v>
      </c>
      <c r="O93" s="17">
        <v>540547.34</v>
      </c>
      <c r="P93" s="17">
        <f t="shared" si="14"/>
        <v>3664968.63</v>
      </c>
      <c r="Q93" s="17">
        <f t="shared" si="13"/>
        <v>3153.3209155537838</v>
      </c>
      <c r="R93" s="17">
        <v>8030</v>
      </c>
      <c r="S93" s="34" t="s">
        <v>44</v>
      </c>
      <c r="T93" s="66"/>
      <c r="U93" s="84"/>
      <c r="V93" s="84"/>
      <c r="W93" s="84"/>
      <c r="X93" s="84"/>
    </row>
    <row r="94" spans="1:24" ht="25.5">
      <c r="A94" s="4">
        <v>64</v>
      </c>
      <c r="B94" s="30" t="s">
        <v>116</v>
      </c>
      <c r="C94" s="4">
        <v>1951</v>
      </c>
      <c r="D94" s="4"/>
      <c r="E94" s="86" t="s">
        <v>43</v>
      </c>
      <c r="F94" s="23">
        <v>2</v>
      </c>
      <c r="G94" s="23">
        <v>1</v>
      </c>
      <c r="H94" s="17">
        <v>410.68</v>
      </c>
      <c r="I94" s="17">
        <v>361.4</v>
      </c>
      <c r="J94" s="17">
        <v>328.41</v>
      </c>
      <c r="K94" s="24">
        <v>25</v>
      </c>
      <c r="L94" s="17">
        <v>1444184.19</v>
      </c>
      <c r="M94" s="17">
        <v>0</v>
      </c>
      <c r="N94" s="17">
        <v>157776.13</v>
      </c>
      <c r="O94" s="17">
        <v>157776.13</v>
      </c>
      <c r="P94" s="17">
        <f t="shared" si="14"/>
        <v>1128631.9300000002</v>
      </c>
      <c r="Q94" s="17">
        <f t="shared" si="13"/>
        <v>3996.0824294410627</v>
      </c>
      <c r="R94" s="17">
        <v>7676</v>
      </c>
      <c r="S94" s="34" t="s">
        <v>44</v>
      </c>
      <c r="T94" s="66"/>
      <c r="U94" s="84"/>
      <c r="V94" s="84"/>
      <c r="W94" s="84"/>
      <c r="X94" s="84"/>
    </row>
    <row r="95" spans="1:24" ht="25.5">
      <c r="A95" s="4">
        <v>65</v>
      </c>
      <c r="B95" s="30" t="s">
        <v>117</v>
      </c>
      <c r="C95" s="4">
        <v>1954</v>
      </c>
      <c r="D95" s="4"/>
      <c r="E95" s="86" t="s">
        <v>43</v>
      </c>
      <c r="F95" s="23">
        <v>3</v>
      </c>
      <c r="G95" s="23">
        <v>3</v>
      </c>
      <c r="H95" s="17">
        <v>1706.82</v>
      </c>
      <c r="I95" s="17">
        <v>1502</v>
      </c>
      <c r="J95" s="17">
        <v>1341.05</v>
      </c>
      <c r="K95" s="24">
        <v>66</v>
      </c>
      <c r="L95" s="17">
        <v>4870787.68</v>
      </c>
      <c r="M95" s="17">
        <v>0</v>
      </c>
      <c r="N95" s="17">
        <v>457466.08</v>
      </c>
      <c r="O95" s="17">
        <v>457466.08</v>
      </c>
      <c r="P95" s="17">
        <f t="shared" si="14"/>
        <v>3955855.5199999996</v>
      </c>
      <c r="Q95" s="17">
        <f t="shared" si="13"/>
        <v>3242.8679627163779</v>
      </c>
      <c r="R95" s="17">
        <v>7684</v>
      </c>
      <c r="S95" s="34" t="s">
        <v>44</v>
      </c>
      <c r="T95" s="66"/>
      <c r="U95" s="84"/>
      <c r="V95" s="84"/>
      <c r="W95" s="84"/>
      <c r="X95" s="84"/>
    </row>
    <row r="96" spans="1:24" ht="25.5">
      <c r="A96" s="4">
        <v>66</v>
      </c>
      <c r="B96" s="30" t="s">
        <v>118</v>
      </c>
      <c r="C96" s="4">
        <v>1951</v>
      </c>
      <c r="D96" s="4"/>
      <c r="E96" s="86" t="s">
        <v>43</v>
      </c>
      <c r="F96" s="23">
        <v>2</v>
      </c>
      <c r="G96" s="23">
        <v>2</v>
      </c>
      <c r="H96" s="17">
        <v>795.45</v>
      </c>
      <c r="I96" s="17">
        <v>700</v>
      </c>
      <c r="J96" s="17">
        <v>592.35</v>
      </c>
      <c r="K96" s="24">
        <v>45</v>
      </c>
      <c r="L96" s="17">
        <v>2521861.36</v>
      </c>
      <c r="M96" s="17">
        <v>0</v>
      </c>
      <c r="N96" s="17">
        <v>256403.63</v>
      </c>
      <c r="O96" s="17">
        <v>256403.63</v>
      </c>
      <c r="P96" s="17">
        <f t="shared" si="14"/>
        <v>2009054.1</v>
      </c>
      <c r="Q96" s="17">
        <f t="shared" si="13"/>
        <v>3602.6590857142855</v>
      </c>
      <c r="R96" s="17">
        <v>7676</v>
      </c>
      <c r="S96" s="34" t="s">
        <v>44</v>
      </c>
      <c r="T96" s="66"/>
      <c r="U96" s="84"/>
      <c r="V96" s="84"/>
      <c r="W96" s="84"/>
      <c r="X96" s="84"/>
    </row>
    <row r="97" spans="1:24" ht="25.5">
      <c r="A97" s="4">
        <v>67</v>
      </c>
      <c r="B97" s="30" t="s">
        <v>119</v>
      </c>
      <c r="C97" s="4">
        <v>1953</v>
      </c>
      <c r="D97" s="4"/>
      <c r="E97" s="86" t="s">
        <v>43</v>
      </c>
      <c r="F97" s="23">
        <v>3</v>
      </c>
      <c r="G97" s="23">
        <v>3</v>
      </c>
      <c r="H97" s="17">
        <v>1634.77</v>
      </c>
      <c r="I97" s="17">
        <v>1438.6</v>
      </c>
      <c r="J97" s="17">
        <v>1018.38</v>
      </c>
      <c r="K97" s="24">
        <v>60</v>
      </c>
      <c r="L97" s="17">
        <v>6226825.2300000004</v>
      </c>
      <c r="M97" s="17">
        <v>0</v>
      </c>
      <c r="N97" s="17">
        <v>916992.28</v>
      </c>
      <c r="O97" s="17">
        <v>916992.28</v>
      </c>
      <c r="P97" s="17">
        <f t="shared" si="14"/>
        <v>4392840.67</v>
      </c>
      <c r="Q97" s="17">
        <f t="shared" si="13"/>
        <v>4328.3923467259838</v>
      </c>
      <c r="R97" s="17">
        <v>8030</v>
      </c>
      <c r="S97" s="34" t="s">
        <v>44</v>
      </c>
      <c r="T97" s="66"/>
      <c r="U97" s="84"/>
      <c r="V97" s="84"/>
      <c r="W97" s="84"/>
      <c r="X97" s="84"/>
    </row>
    <row r="98" spans="1:24" ht="25.5">
      <c r="A98" s="4">
        <v>68</v>
      </c>
      <c r="B98" s="30" t="s">
        <v>120</v>
      </c>
      <c r="C98" s="4">
        <v>1953</v>
      </c>
      <c r="D98" s="4"/>
      <c r="E98" s="86" t="s">
        <v>43</v>
      </c>
      <c r="F98" s="23">
        <v>3</v>
      </c>
      <c r="G98" s="23">
        <v>3</v>
      </c>
      <c r="H98" s="17">
        <v>1628.07</v>
      </c>
      <c r="I98" s="17">
        <v>1432.7</v>
      </c>
      <c r="J98" s="17">
        <v>954.37</v>
      </c>
      <c r="K98" s="24">
        <v>69</v>
      </c>
      <c r="L98" s="17">
        <v>6054778.9299999997</v>
      </c>
      <c r="M98" s="17">
        <v>0</v>
      </c>
      <c r="N98" s="17">
        <v>669615.56999999995</v>
      </c>
      <c r="O98" s="17">
        <v>669615.56999999995</v>
      </c>
      <c r="P98" s="17">
        <f t="shared" si="14"/>
        <v>4715547.7899999991</v>
      </c>
      <c r="Q98" s="17">
        <f t="shared" si="13"/>
        <v>4226.1317302994339</v>
      </c>
      <c r="R98" s="17">
        <v>8030</v>
      </c>
      <c r="S98" s="34" t="s">
        <v>44</v>
      </c>
      <c r="T98" s="66"/>
      <c r="U98" s="84"/>
      <c r="V98" s="84"/>
      <c r="W98" s="84"/>
      <c r="X98" s="84"/>
    </row>
    <row r="99" spans="1:24" ht="25.5">
      <c r="A99" s="4">
        <v>69</v>
      </c>
      <c r="B99" s="30" t="s">
        <v>121</v>
      </c>
      <c r="C99" s="4">
        <v>1953</v>
      </c>
      <c r="D99" s="4"/>
      <c r="E99" s="86" t="s">
        <v>43</v>
      </c>
      <c r="F99" s="23">
        <v>3</v>
      </c>
      <c r="G99" s="23">
        <v>3</v>
      </c>
      <c r="H99" s="17">
        <v>1630</v>
      </c>
      <c r="I99" s="17">
        <v>1434.4</v>
      </c>
      <c r="J99" s="17">
        <v>898.47</v>
      </c>
      <c r="K99" s="24">
        <v>80</v>
      </c>
      <c r="L99" s="17">
        <v>4866218.95</v>
      </c>
      <c r="M99" s="17">
        <v>0</v>
      </c>
      <c r="N99" s="17">
        <v>723820.75</v>
      </c>
      <c r="O99" s="17">
        <v>723820.75</v>
      </c>
      <c r="P99" s="17">
        <f t="shared" si="14"/>
        <v>3418577.45</v>
      </c>
      <c r="Q99" s="17">
        <f t="shared" si="13"/>
        <v>3392.5118167875071</v>
      </c>
      <c r="R99" s="17">
        <v>8030</v>
      </c>
      <c r="S99" s="34" t="s">
        <v>44</v>
      </c>
      <c r="T99" s="66"/>
      <c r="U99" s="84"/>
      <c r="V99" s="84"/>
      <c r="W99" s="84"/>
      <c r="X99" s="84"/>
    </row>
    <row r="100" spans="1:24" ht="25.5">
      <c r="A100" s="4">
        <v>70</v>
      </c>
      <c r="B100" s="30" t="s">
        <v>122</v>
      </c>
      <c r="C100" s="4">
        <v>1970</v>
      </c>
      <c r="D100" s="4"/>
      <c r="E100" s="86" t="s">
        <v>43</v>
      </c>
      <c r="F100" s="23">
        <v>5</v>
      </c>
      <c r="G100" s="23">
        <v>6</v>
      </c>
      <c r="H100" s="17">
        <v>5581.48</v>
      </c>
      <c r="I100" s="17">
        <v>4911.7</v>
      </c>
      <c r="J100" s="17">
        <v>4911.7</v>
      </c>
      <c r="K100" s="24">
        <v>238</v>
      </c>
      <c r="L100" s="17">
        <v>10806178.389999999</v>
      </c>
      <c r="M100" s="17">
        <v>0</v>
      </c>
      <c r="N100" s="17">
        <v>1244764</v>
      </c>
      <c r="O100" s="17">
        <v>1244764</v>
      </c>
      <c r="P100" s="17">
        <f t="shared" si="14"/>
        <v>8316650.3899999987</v>
      </c>
      <c r="Q100" s="17">
        <f t="shared" si="13"/>
        <v>2200.0892542296961</v>
      </c>
      <c r="R100" s="17">
        <v>6132</v>
      </c>
      <c r="S100" s="34" t="s">
        <v>44</v>
      </c>
      <c r="T100" s="66"/>
      <c r="U100" s="84"/>
      <c r="V100" s="84"/>
      <c r="W100" s="84"/>
      <c r="X100" s="84"/>
    </row>
    <row r="101" spans="1:24" ht="25.5">
      <c r="A101" s="4">
        <v>71</v>
      </c>
      <c r="B101" s="30" t="s">
        <v>123</v>
      </c>
      <c r="C101" s="4">
        <v>1975</v>
      </c>
      <c r="D101" s="4"/>
      <c r="E101" s="86" t="s">
        <v>43</v>
      </c>
      <c r="F101" s="23">
        <v>9</v>
      </c>
      <c r="G101" s="23">
        <v>4</v>
      </c>
      <c r="H101" s="17">
        <v>8195.34</v>
      </c>
      <c r="I101" s="17">
        <v>7211.9</v>
      </c>
      <c r="J101" s="17">
        <v>4715.8500000000004</v>
      </c>
      <c r="K101" s="24">
        <v>312</v>
      </c>
      <c r="L101" s="17">
        <v>4391000</v>
      </c>
      <c r="M101" s="17">
        <v>0</v>
      </c>
      <c r="N101" s="17">
        <v>0</v>
      </c>
      <c r="O101" s="17">
        <v>0</v>
      </c>
      <c r="P101" s="17">
        <f t="shared" ref="P101" si="20">L101</f>
        <v>4391000</v>
      </c>
      <c r="Q101" s="17">
        <f t="shared" si="13"/>
        <v>608.85480941222147</v>
      </c>
      <c r="R101" s="17">
        <v>1048</v>
      </c>
      <c r="S101" s="34" t="s">
        <v>44</v>
      </c>
      <c r="T101" s="66"/>
      <c r="U101" s="84"/>
      <c r="V101" s="84"/>
      <c r="W101" s="84"/>
      <c r="X101" s="84"/>
    </row>
    <row r="102" spans="1:24" ht="25.5">
      <c r="A102" s="4">
        <v>72</v>
      </c>
      <c r="B102" s="30" t="s">
        <v>124</v>
      </c>
      <c r="C102" s="4">
        <v>1951</v>
      </c>
      <c r="D102" s="4"/>
      <c r="E102" s="86" t="s">
        <v>43</v>
      </c>
      <c r="F102" s="23">
        <v>3</v>
      </c>
      <c r="G102" s="23">
        <v>3</v>
      </c>
      <c r="H102" s="17">
        <v>1643.18</v>
      </c>
      <c r="I102" s="17">
        <v>1446</v>
      </c>
      <c r="J102" s="17">
        <v>968.26</v>
      </c>
      <c r="K102" s="24">
        <v>81</v>
      </c>
      <c r="L102" s="17">
        <v>4789487</v>
      </c>
      <c r="M102" s="17">
        <v>0</v>
      </c>
      <c r="N102" s="17">
        <v>639050</v>
      </c>
      <c r="O102" s="17">
        <v>639050</v>
      </c>
      <c r="P102" s="17">
        <f>L102-O102-N102</f>
        <v>3511387</v>
      </c>
      <c r="Q102" s="17">
        <f t="shared" si="13"/>
        <v>3312.231673582296</v>
      </c>
      <c r="R102" s="17">
        <v>6556</v>
      </c>
      <c r="S102" s="34" t="s">
        <v>44</v>
      </c>
      <c r="T102" s="66"/>
      <c r="U102" s="84"/>
      <c r="V102" s="84"/>
      <c r="W102" s="84"/>
      <c r="X102" s="84"/>
    </row>
    <row r="103" spans="1:24" ht="25.5">
      <c r="A103" s="4">
        <v>73</v>
      </c>
      <c r="B103" s="30" t="s">
        <v>125</v>
      </c>
      <c r="C103" s="4">
        <v>1952</v>
      </c>
      <c r="D103" s="4"/>
      <c r="E103" s="86" t="s">
        <v>43</v>
      </c>
      <c r="F103" s="23">
        <v>3</v>
      </c>
      <c r="G103" s="23">
        <v>4</v>
      </c>
      <c r="H103" s="17">
        <v>2856.48</v>
      </c>
      <c r="I103" s="17">
        <v>2513.6999999999998</v>
      </c>
      <c r="J103" s="17">
        <v>2513.6999999999998</v>
      </c>
      <c r="K103" s="24">
        <v>116</v>
      </c>
      <c r="L103" s="17">
        <v>9465929</v>
      </c>
      <c r="M103" s="17">
        <v>0</v>
      </c>
      <c r="N103" s="17">
        <v>1104578.8</v>
      </c>
      <c r="O103" s="17">
        <v>1104578.8</v>
      </c>
      <c r="P103" s="17">
        <f t="shared" si="14"/>
        <v>7256771.4000000004</v>
      </c>
      <c r="Q103" s="17">
        <f t="shared" si="13"/>
        <v>3765.7353701714605</v>
      </c>
      <c r="R103" s="17">
        <v>8030</v>
      </c>
      <c r="S103" s="34" t="s">
        <v>44</v>
      </c>
      <c r="T103" s="66"/>
      <c r="U103" s="84"/>
      <c r="V103" s="84"/>
      <c r="W103" s="84"/>
      <c r="X103" s="84"/>
    </row>
    <row r="104" spans="1:24" ht="25.5">
      <c r="A104" s="4">
        <v>74</v>
      </c>
      <c r="B104" s="30" t="s">
        <v>126</v>
      </c>
      <c r="C104" s="4">
        <v>1977</v>
      </c>
      <c r="D104" s="4">
        <v>2005</v>
      </c>
      <c r="E104" s="86" t="s">
        <v>43</v>
      </c>
      <c r="F104" s="23">
        <v>9</v>
      </c>
      <c r="G104" s="23">
        <v>4</v>
      </c>
      <c r="H104" s="17">
        <v>8770.23</v>
      </c>
      <c r="I104" s="17">
        <v>7717.8</v>
      </c>
      <c r="J104" s="17">
        <v>6174.24</v>
      </c>
      <c r="K104" s="24">
        <v>339</v>
      </c>
      <c r="L104" s="17">
        <v>5723897.4299999997</v>
      </c>
      <c r="M104" s="17">
        <v>0</v>
      </c>
      <c r="N104" s="17">
        <v>0</v>
      </c>
      <c r="O104" s="17">
        <v>0</v>
      </c>
      <c r="P104" s="17">
        <f t="shared" ref="P104" si="21">L104</f>
        <v>5723897.4299999997</v>
      </c>
      <c r="Q104" s="17">
        <f t="shared" si="13"/>
        <v>741.6488416388089</v>
      </c>
      <c r="R104" s="17">
        <v>1048</v>
      </c>
      <c r="S104" s="34" t="s">
        <v>44</v>
      </c>
      <c r="T104" s="66"/>
      <c r="U104" s="84"/>
      <c r="V104" s="84"/>
      <c r="W104" s="84"/>
      <c r="X104" s="84"/>
    </row>
    <row r="105" spans="1:24" ht="12.75">
      <c r="A105" s="4">
        <v>75</v>
      </c>
      <c r="B105" s="30" t="s">
        <v>127</v>
      </c>
      <c r="C105" s="4">
        <v>1977</v>
      </c>
      <c r="D105" s="4">
        <v>2006</v>
      </c>
      <c r="E105" s="86" t="s">
        <v>83</v>
      </c>
      <c r="F105" s="23">
        <v>9</v>
      </c>
      <c r="G105" s="23">
        <v>5</v>
      </c>
      <c r="H105" s="17">
        <v>12054.89</v>
      </c>
      <c r="I105" s="17">
        <v>10608.3</v>
      </c>
      <c r="J105" s="17">
        <v>7180.49</v>
      </c>
      <c r="K105" s="24">
        <v>473</v>
      </c>
      <c r="L105" s="17">
        <v>6795734.2999999998</v>
      </c>
      <c r="M105" s="17">
        <v>0</v>
      </c>
      <c r="N105" s="17">
        <v>0</v>
      </c>
      <c r="O105" s="17">
        <v>0</v>
      </c>
      <c r="P105" s="17">
        <f t="shared" ref="P105" si="22">L105</f>
        <v>6795734.2999999998</v>
      </c>
      <c r="Q105" s="17">
        <f t="shared" si="13"/>
        <v>640.60540331627124</v>
      </c>
      <c r="R105" s="17">
        <v>1048</v>
      </c>
      <c r="S105" s="34" t="s">
        <v>44</v>
      </c>
      <c r="T105" s="66"/>
      <c r="U105" s="84"/>
      <c r="V105" s="84"/>
      <c r="W105" s="84"/>
      <c r="X105" s="84"/>
    </row>
    <row r="106" spans="1:24" ht="25.5">
      <c r="A106" s="4">
        <v>76</v>
      </c>
      <c r="B106" s="30" t="s">
        <v>128</v>
      </c>
      <c r="C106" s="4">
        <v>1955</v>
      </c>
      <c r="D106" s="4">
        <v>2006</v>
      </c>
      <c r="E106" s="86" t="s">
        <v>43</v>
      </c>
      <c r="F106" s="23">
        <v>4</v>
      </c>
      <c r="G106" s="23">
        <v>6</v>
      </c>
      <c r="H106" s="17">
        <v>3656.48</v>
      </c>
      <c r="I106" s="17">
        <v>3217.7</v>
      </c>
      <c r="J106" s="17">
        <v>2616.2199999999998</v>
      </c>
      <c r="K106" s="24">
        <v>140</v>
      </c>
      <c r="L106" s="17">
        <v>12219511</v>
      </c>
      <c r="M106" s="17">
        <v>0</v>
      </c>
      <c r="N106" s="17">
        <v>1223481.3899999999</v>
      </c>
      <c r="O106" s="17">
        <v>1223481.3899999999</v>
      </c>
      <c r="P106" s="17">
        <f t="shared" ref="P106:P107" si="23">L106-O106-N106</f>
        <v>9772548.2199999988</v>
      </c>
      <c r="Q106" s="17">
        <f t="shared" si="13"/>
        <v>3797.5917580880755</v>
      </c>
      <c r="R106" s="17">
        <v>6132</v>
      </c>
      <c r="S106" s="34" t="s">
        <v>44</v>
      </c>
      <c r="T106" s="66"/>
      <c r="U106" s="84"/>
      <c r="V106" s="84"/>
      <c r="W106" s="84"/>
      <c r="X106" s="84"/>
    </row>
    <row r="107" spans="1:24" ht="25.5">
      <c r="A107" s="4">
        <v>77</v>
      </c>
      <c r="B107" s="30" t="s">
        <v>129</v>
      </c>
      <c r="C107" s="4">
        <v>1954</v>
      </c>
      <c r="D107" s="4"/>
      <c r="E107" s="86" t="s">
        <v>43</v>
      </c>
      <c r="F107" s="23">
        <v>4</v>
      </c>
      <c r="G107" s="23">
        <v>3</v>
      </c>
      <c r="H107" s="17">
        <v>2175</v>
      </c>
      <c r="I107" s="17">
        <v>1914</v>
      </c>
      <c r="J107" s="17">
        <v>1914</v>
      </c>
      <c r="K107" s="24">
        <v>88</v>
      </c>
      <c r="L107" s="17">
        <v>6576263.2999999998</v>
      </c>
      <c r="M107" s="17">
        <v>0</v>
      </c>
      <c r="N107" s="17">
        <v>666633.94999999995</v>
      </c>
      <c r="O107" s="17">
        <v>666633.94999999995</v>
      </c>
      <c r="P107" s="17">
        <f t="shared" si="23"/>
        <v>5242995.3999999994</v>
      </c>
      <c r="Q107" s="17">
        <f t="shared" si="13"/>
        <v>3435.8742424242423</v>
      </c>
      <c r="R107" s="17">
        <v>6132</v>
      </c>
      <c r="S107" s="34" t="s">
        <v>44</v>
      </c>
      <c r="T107" s="66"/>
      <c r="U107" s="84"/>
      <c r="V107" s="84"/>
      <c r="W107" s="84"/>
      <c r="X107" s="84"/>
    </row>
    <row r="108" spans="1:24" ht="12.75">
      <c r="A108" s="4">
        <v>78</v>
      </c>
      <c r="B108" s="30" t="s">
        <v>130</v>
      </c>
      <c r="C108" s="4">
        <v>1977</v>
      </c>
      <c r="D108" s="4"/>
      <c r="E108" s="86" t="s">
        <v>83</v>
      </c>
      <c r="F108" s="23">
        <v>9</v>
      </c>
      <c r="G108" s="23">
        <v>3</v>
      </c>
      <c r="H108" s="17">
        <v>6809.43</v>
      </c>
      <c r="I108" s="17">
        <v>5992.3</v>
      </c>
      <c r="J108" s="17">
        <v>5992.3</v>
      </c>
      <c r="K108" s="24">
        <v>270</v>
      </c>
      <c r="L108" s="17">
        <v>3287000</v>
      </c>
      <c r="M108" s="17">
        <v>0</v>
      </c>
      <c r="N108" s="17">
        <v>0</v>
      </c>
      <c r="O108" s="17">
        <v>0</v>
      </c>
      <c r="P108" s="17">
        <f t="shared" ref="P108:P158" si="24">L108</f>
        <v>3287000</v>
      </c>
      <c r="Q108" s="17">
        <f t="shared" si="13"/>
        <v>548.53728952155268</v>
      </c>
      <c r="R108" s="17">
        <v>1048</v>
      </c>
      <c r="S108" s="34" t="s">
        <v>44</v>
      </c>
      <c r="T108" s="66"/>
      <c r="U108" s="84"/>
      <c r="V108" s="84"/>
      <c r="W108" s="84"/>
      <c r="X108" s="84"/>
    </row>
    <row r="109" spans="1:24" ht="25.5">
      <c r="A109" s="4">
        <v>79</v>
      </c>
      <c r="B109" s="30" t="s">
        <v>131</v>
      </c>
      <c r="C109" s="4">
        <v>1977</v>
      </c>
      <c r="D109" s="4"/>
      <c r="E109" s="86" t="s">
        <v>43</v>
      </c>
      <c r="F109" s="23">
        <v>9</v>
      </c>
      <c r="G109" s="23">
        <v>4</v>
      </c>
      <c r="H109" s="17">
        <v>8723.41</v>
      </c>
      <c r="I109" s="17">
        <v>7676.6</v>
      </c>
      <c r="J109" s="17">
        <v>5757.19</v>
      </c>
      <c r="K109" s="24">
        <v>348</v>
      </c>
      <c r="L109" s="17">
        <v>4350000</v>
      </c>
      <c r="M109" s="17">
        <v>0</v>
      </c>
      <c r="N109" s="17">
        <v>0</v>
      </c>
      <c r="O109" s="17">
        <v>0</v>
      </c>
      <c r="P109" s="17">
        <f t="shared" si="24"/>
        <v>4350000</v>
      </c>
      <c r="Q109" s="17">
        <f t="shared" si="13"/>
        <v>566.6571138264336</v>
      </c>
      <c r="R109" s="17">
        <v>1048</v>
      </c>
      <c r="S109" s="34" t="s">
        <v>44</v>
      </c>
      <c r="T109" s="66"/>
      <c r="U109" s="84"/>
      <c r="V109" s="84"/>
      <c r="W109" s="84"/>
      <c r="X109" s="84"/>
    </row>
    <row r="110" spans="1:24" ht="12.75">
      <c r="A110" s="4">
        <v>80</v>
      </c>
      <c r="B110" s="30" t="s">
        <v>132</v>
      </c>
      <c r="C110" s="4">
        <v>1976</v>
      </c>
      <c r="D110" s="4"/>
      <c r="E110" s="86" t="s">
        <v>83</v>
      </c>
      <c r="F110" s="23">
        <v>9</v>
      </c>
      <c r="G110" s="23">
        <v>3</v>
      </c>
      <c r="H110" s="17">
        <v>6885.8</v>
      </c>
      <c r="I110" s="17">
        <v>6059.5</v>
      </c>
      <c r="J110" s="17">
        <v>6059.5</v>
      </c>
      <c r="K110" s="24">
        <v>282</v>
      </c>
      <c r="L110" s="17">
        <v>4087236.7</v>
      </c>
      <c r="M110" s="17">
        <v>0</v>
      </c>
      <c r="N110" s="17">
        <v>0</v>
      </c>
      <c r="O110" s="17">
        <v>0</v>
      </c>
      <c r="P110" s="17">
        <f t="shared" si="24"/>
        <v>4087236.7</v>
      </c>
      <c r="Q110" s="17">
        <f t="shared" si="13"/>
        <v>674.51715488076582</v>
      </c>
      <c r="R110" s="17">
        <v>1048</v>
      </c>
      <c r="S110" s="34" t="s">
        <v>44</v>
      </c>
      <c r="T110" s="66"/>
      <c r="U110" s="84"/>
      <c r="V110" s="84"/>
      <c r="W110" s="84"/>
      <c r="X110" s="84"/>
    </row>
    <row r="111" spans="1:24" ht="12.75">
      <c r="A111" s="4">
        <v>81</v>
      </c>
      <c r="B111" s="30" t="s">
        <v>133</v>
      </c>
      <c r="C111" s="4">
        <v>1978</v>
      </c>
      <c r="D111" s="4"/>
      <c r="E111" s="86" t="s">
        <v>83</v>
      </c>
      <c r="F111" s="23">
        <v>5</v>
      </c>
      <c r="G111" s="23">
        <v>4</v>
      </c>
      <c r="H111" s="17">
        <v>3084.32</v>
      </c>
      <c r="I111" s="17">
        <v>2714.2</v>
      </c>
      <c r="J111" s="17">
        <v>2714.2</v>
      </c>
      <c r="K111" s="24">
        <v>206</v>
      </c>
      <c r="L111" s="17">
        <v>391103</v>
      </c>
      <c r="M111" s="17">
        <v>0</v>
      </c>
      <c r="N111" s="17">
        <v>0</v>
      </c>
      <c r="O111" s="17">
        <v>0</v>
      </c>
      <c r="P111" s="17">
        <f t="shared" si="24"/>
        <v>391103</v>
      </c>
      <c r="Q111" s="17">
        <f t="shared" si="13"/>
        <v>144.09512931987328</v>
      </c>
      <c r="R111" s="17">
        <v>1731</v>
      </c>
      <c r="S111" s="34" t="s">
        <v>44</v>
      </c>
      <c r="T111" s="66"/>
      <c r="U111" s="84"/>
      <c r="V111" s="84"/>
      <c r="W111" s="84"/>
      <c r="X111" s="84"/>
    </row>
    <row r="112" spans="1:24" ht="25.5">
      <c r="A112" s="4">
        <v>82</v>
      </c>
      <c r="B112" s="58" t="s">
        <v>134</v>
      </c>
      <c r="C112" s="4">
        <v>1950</v>
      </c>
      <c r="D112" s="5">
        <v>2004</v>
      </c>
      <c r="E112" s="86" t="s">
        <v>43</v>
      </c>
      <c r="F112" s="28">
        <v>2</v>
      </c>
      <c r="G112" s="5">
        <v>2</v>
      </c>
      <c r="H112" s="25">
        <v>657.7</v>
      </c>
      <c r="I112" s="17">
        <v>591.93000000000006</v>
      </c>
      <c r="J112" s="17">
        <v>591.93000000000006</v>
      </c>
      <c r="K112" s="26">
        <v>37</v>
      </c>
      <c r="L112" s="17">
        <v>10583</v>
      </c>
      <c r="M112" s="19">
        <v>0</v>
      </c>
      <c r="N112" s="19">
        <v>0</v>
      </c>
      <c r="O112" s="19">
        <v>0</v>
      </c>
      <c r="P112" s="17">
        <f t="shared" si="24"/>
        <v>10583</v>
      </c>
      <c r="Q112" s="17">
        <f t="shared" si="13"/>
        <v>17.878803236869224</v>
      </c>
      <c r="R112" s="17">
        <v>57</v>
      </c>
      <c r="S112" s="34" t="s">
        <v>44</v>
      </c>
      <c r="T112" s="66"/>
      <c r="U112" s="84"/>
      <c r="V112" s="84"/>
      <c r="W112" s="84"/>
      <c r="X112" s="84"/>
    </row>
    <row r="113" spans="1:24" ht="25.5">
      <c r="A113" s="4">
        <v>83</v>
      </c>
      <c r="B113" s="58" t="s">
        <v>135</v>
      </c>
      <c r="C113" s="4">
        <v>1950</v>
      </c>
      <c r="D113" s="5"/>
      <c r="E113" s="86" t="s">
        <v>43</v>
      </c>
      <c r="F113" s="28">
        <v>2</v>
      </c>
      <c r="G113" s="5">
        <v>2</v>
      </c>
      <c r="H113" s="25">
        <v>648.79999999999995</v>
      </c>
      <c r="I113" s="17">
        <v>583.91999999999996</v>
      </c>
      <c r="J113" s="17">
        <v>583.91999999999996</v>
      </c>
      <c r="K113" s="26">
        <v>25</v>
      </c>
      <c r="L113" s="17">
        <v>10432</v>
      </c>
      <c r="M113" s="19">
        <v>0</v>
      </c>
      <c r="N113" s="19">
        <v>0</v>
      </c>
      <c r="O113" s="19">
        <v>0</v>
      </c>
      <c r="P113" s="17">
        <f t="shared" si="24"/>
        <v>10432</v>
      </c>
      <c r="Q113" s="17">
        <f t="shared" si="13"/>
        <v>17.865461022057818</v>
      </c>
      <c r="R113" s="17">
        <v>57</v>
      </c>
      <c r="S113" s="34" t="s">
        <v>44</v>
      </c>
      <c r="T113" s="66"/>
      <c r="U113" s="84"/>
      <c r="V113" s="84"/>
      <c r="W113" s="84"/>
      <c r="X113" s="84"/>
    </row>
    <row r="114" spans="1:24" ht="25.5">
      <c r="A114" s="4">
        <v>84</v>
      </c>
      <c r="B114" s="58" t="s">
        <v>136</v>
      </c>
      <c r="C114" s="4">
        <v>1950</v>
      </c>
      <c r="D114" s="5"/>
      <c r="E114" s="86" t="s">
        <v>43</v>
      </c>
      <c r="F114" s="28">
        <v>2</v>
      </c>
      <c r="G114" s="5">
        <v>2</v>
      </c>
      <c r="H114" s="25">
        <v>666.3</v>
      </c>
      <c r="I114" s="17">
        <v>599.66999999999996</v>
      </c>
      <c r="J114" s="17">
        <v>599.66999999999996</v>
      </c>
      <c r="K114" s="26">
        <v>39</v>
      </c>
      <c r="L114" s="17">
        <v>10718</v>
      </c>
      <c r="M114" s="19">
        <v>0</v>
      </c>
      <c r="N114" s="19">
        <v>0</v>
      </c>
      <c r="O114" s="19">
        <v>0</v>
      </c>
      <c r="P114" s="17">
        <f t="shared" si="24"/>
        <v>10718</v>
      </c>
      <c r="Q114" s="17">
        <f t="shared" si="13"/>
        <v>17.873163573298648</v>
      </c>
      <c r="R114" s="17">
        <v>57</v>
      </c>
      <c r="S114" s="34" t="s">
        <v>44</v>
      </c>
      <c r="T114" s="66"/>
      <c r="U114" s="84"/>
      <c r="V114" s="84"/>
      <c r="W114" s="84"/>
      <c r="X114" s="84"/>
    </row>
    <row r="115" spans="1:24" ht="25.5">
      <c r="A115" s="4">
        <v>85</v>
      </c>
      <c r="B115" s="58" t="s">
        <v>137</v>
      </c>
      <c r="C115" s="4">
        <v>1950</v>
      </c>
      <c r="D115" s="5"/>
      <c r="E115" s="86" t="s">
        <v>43</v>
      </c>
      <c r="F115" s="28">
        <v>2</v>
      </c>
      <c r="G115" s="5">
        <v>2</v>
      </c>
      <c r="H115" s="25">
        <v>645.20000000000005</v>
      </c>
      <c r="I115" s="17">
        <v>580.68000000000006</v>
      </c>
      <c r="J115" s="17">
        <v>580.68000000000006</v>
      </c>
      <c r="K115" s="26">
        <v>30</v>
      </c>
      <c r="L115" s="17">
        <v>10380</v>
      </c>
      <c r="M115" s="19">
        <v>0</v>
      </c>
      <c r="N115" s="19">
        <v>0</v>
      </c>
      <c r="O115" s="19">
        <v>0</v>
      </c>
      <c r="P115" s="17">
        <f t="shared" si="24"/>
        <v>10380</v>
      </c>
      <c r="Q115" s="17">
        <f t="shared" si="13"/>
        <v>17.875594131018804</v>
      </c>
      <c r="R115" s="17">
        <v>57</v>
      </c>
      <c r="S115" s="34" t="s">
        <v>44</v>
      </c>
      <c r="T115" s="66"/>
      <c r="U115" s="84"/>
      <c r="V115" s="84"/>
      <c r="W115" s="84"/>
      <c r="X115" s="84"/>
    </row>
    <row r="116" spans="1:24" ht="25.5">
      <c r="A116" s="4">
        <v>86</v>
      </c>
      <c r="B116" s="58" t="s">
        <v>138</v>
      </c>
      <c r="C116" s="4">
        <v>1951</v>
      </c>
      <c r="D116" s="5"/>
      <c r="E116" s="86" t="s">
        <v>43</v>
      </c>
      <c r="F116" s="28">
        <v>2</v>
      </c>
      <c r="G116" s="5">
        <v>2</v>
      </c>
      <c r="H116" s="25">
        <v>899.99</v>
      </c>
      <c r="I116" s="17">
        <v>830.79</v>
      </c>
      <c r="J116" s="17">
        <v>543.89</v>
      </c>
      <c r="K116" s="26">
        <v>27</v>
      </c>
      <c r="L116" s="17">
        <v>8751</v>
      </c>
      <c r="M116" s="19">
        <v>0</v>
      </c>
      <c r="N116" s="19">
        <v>0</v>
      </c>
      <c r="O116" s="19">
        <v>0</v>
      </c>
      <c r="P116" s="17">
        <f t="shared" si="24"/>
        <v>8751</v>
      </c>
      <c r="Q116" s="17">
        <f t="shared" si="13"/>
        <v>10.533347777416676</v>
      </c>
      <c r="R116" s="17">
        <v>57</v>
      </c>
      <c r="S116" s="34" t="s">
        <v>44</v>
      </c>
      <c r="T116" s="66"/>
      <c r="U116" s="84"/>
      <c r="V116" s="84"/>
      <c r="W116" s="84"/>
      <c r="X116" s="84"/>
    </row>
    <row r="117" spans="1:24" ht="25.5">
      <c r="A117" s="4">
        <v>87</v>
      </c>
      <c r="B117" s="58" t="s">
        <v>139</v>
      </c>
      <c r="C117" s="4">
        <v>1951</v>
      </c>
      <c r="D117" s="5"/>
      <c r="E117" s="86" t="s">
        <v>43</v>
      </c>
      <c r="F117" s="28">
        <v>2</v>
      </c>
      <c r="G117" s="5">
        <v>1</v>
      </c>
      <c r="H117" s="25">
        <v>455.7</v>
      </c>
      <c r="I117" s="17">
        <v>416.1</v>
      </c>
      <c r="J117" s="17">
        <v>416.1</v>
      </c>
      <c r="K117" s="26">
        <v>24</v>
      </c>
      <c r="L117" s="17">
        <v>6718</v>
      </c>
      <c r="M117" s="19">
        <v>0</v>
      </c>
      <c r="N117" s="19">
        <v>0</v>
      </c>
      <c r="O117" s="19">
        <v>0</v>
      </c>
      <c r="P117" s="17">
        <f t="shared" si="24"/>
        <v>6718</v>
      </c>
      <c r="Q117" s="17">
        <f t="shared" si="13"/>
        <v>16.145157414083151</v>
      </c>
      <c r="R117" s="17">
        <v>57</v>
      </c>
      <c r="S117" s="34" t="s">
        <v>44</v>
      </c>
      <c r="T117" s="66"/>
      <c r="U117" s="84"/>
      <c r="V117" s="84"/>
      <c r="W117" s="84"/>
      <c r="X117" s="84"/>
    </row>
    <row r="118" spans="1:24" ht="25.5">
      <c r="A118" s="4">
        <v>88</v>
      </c>
      <c r="B118" s="58" t="s">
        <v>140</v>
      </c>
      <c r="C118" s="4">
        <v>1951</v>
      </c>
      <c r="D118" s="5"/>
      <c r="E118" s="86" t="s">
        <v>43</v>
      </c>
      <c r="F118" s="28">
        <v>2</v>
      </c>
      <c r="G118" s="5">
        <v>2</v>
      </c>
      <c r="H118" s="25">
        <v>685.8</v>
      </c>
      <c r="I118" s="17">
        <v>630.1</v>
      </c>
      <c r="J118" s="17">
        <v>630.1</v>
      </c>
      <c r="K118" s="26">
        <v>26</v>
      </c>
      <c r="L118" s="17">
        <v>10165</v>
      </c>
      <c r="M118" s="19">
        <v>0</v>
      </c>
      <c r="N118" s="19">
        <v>0</v>
      </c>
      <c r="O118" s="19">
        <v>0</v>
      </c>
      <c r="P118" s="17">
        <f t="shared" si="24"/>
        <v>10165</v>
      </c>
      <c r="Q118" s="17">
        <f t="shared" si="13"/>
        <v>16.132359942866213</v>
      </c>
      <c r="R118" s="17">
        <v>57</v>
      </c>
      <c r="S118" s="34" t="s">
        <v>44</v>
      </c>
      <c r="T118" s="66"/>
      <c r="U118" s="84"/>
      <c r="V118" s="84"/>
      <c r="W118" s="84"/>
      <c r="X118" s="84"/>
    </row>
    <row r="119" spans="1:24" ht="25.5">
      <c r="A119" s="4">
        <v>89</v>
      </c>
      <c r="B119" s="58" t="s">
        <v>141</v>
      </c>
      <c r="C119" s="4">
        <v>1951</v>
      </c>
      <c r="D119" s="5"/>
      <c r="E119" s="86" t="s">
        <v>43</v>
      </c>
      <c r="F119" s="28">
        <v>2</v>
      </c>
      <c r="G119" s="5">
        <v>2</v>
      </c>
      <c r="H119" s="25">
        <v>788.2</v>
      </c>
      <c r="I119" s="17">
        <v>714.8</v>
      </c>
      <c r="J119" s="17">
        <v>714.8</v>
      </c>
      <c r="K119" s="26">
        <v>34</v>
      </c>
      <c r="L119" s="17">
        <v>11516</v>
      </c>
      <c r="M119" s="19">
        <v>0</v>
      </c>
      <c r="N119" s="19">
        <v>0</v>
      </c>
      <c r="O119" s="19">
        <v>0</v>
      </c>
      <c r="P119" s="17">
        <f t="shared" si="24"/>
        <v>11516</v>
      </c>
      <c r="Q119" s="17">
        <f t="shared" si="13"/>
        <v>16.110800223838837</v>
      </c>
      <c r="R119" s="17">
        <v>57</v>
      </c>
      <c r="S119" s="34" t="s">
        <v>44</v>
      </c>
      <c r="T119" s="66"/>
      <c r="U119" s="84"/>
      <c r="V119" s="84"/>
      <c r="W119" s="84"/>
      <c r="X119" s="84"/>
    </row>
    <row r="120" spans="1:24" ht="25.5">
      <c r="A120" s="4">
        <v>90</v>
      </c>
      <c r="B120" s="58" t="s">
        <v>142</v>
      </c>
      <c r="C120" s="4">
        <v>1951</v>
      </c>
      <c r="D120" s="5"/>
      <c r="E120" s="86" t="s">
        <v>43</v>
      </c>
      <c r="F120" s="28">
        <v>2</v>
      </c>
      <c r="G120" s="5">
        <v>2</v>
      </c>
      <c r="H120" s="25">
        <v>450.5</v>
      </c>
      <c r="I120" s="17">
        <v>403.1</v>
      </c>
      <c r="J120" s="17">
        <v>403.1</v>
      </c>
      <c r="K120" s="26">
        <v>18</v>
      </c>
      <c r="L120" s="17">
        <v>6492</v>
      </c>
      <c r="M120" s="19">
        <v>0</v>
      </c>
      <c r="N120" s="19">
        <v>0</v>
      </c>
      <c r="O120" s="19">
        <v>0</v>
      </c>
      <c r="P120" s="17">
        <f t="shared" si="24"/>
        <v>6492</v>
      </c>
      <c r="Q120" s="17">
        <f t="shared" si="13"/>
        <v>16.105184817663108</v>
      </c>
      <c r="R120" s="17">
        <v>57</v>
      </c>
      <c r="S120" s="34" t="s">
        <v>44</v>
      </c>
      <c r="T120" s="66"/>
      <c r="U120" s="84"/>
      <c r="V120" s="84"/>
      <c r="W120" s="84"/>
      <c r="X120" s="84"/>
    </row>
    <row r="121" spans="1:24" ht="25.5">
      <c r="A121" s="4">
        <v>91</v>
      </c>
      <c r="B121" s="58" t="s">
        <v>143</v>
      </c>
      <c r="C121" s="4">
        <v>1951</v>
      </c>
      <c r="D121" s="5"/>
      <c r="E121" s="86" t="s">
        <v>43</v>
      </c>
      <c r="F121" s="28">
        <v>2</v>
      </c>
      <c r="G121" s="5">
        <v>1</v>
      </c>
      <c r="H121" s="25">
        <v>354.5</v>
      </c>
      <c r="I121" s="17">
        <v>319.05</v>
      </c>
      <c r="J121" s="17">
        <v>319.05</v>
      </c>
      <c r="K121" s="26">
        <v>24</v>
      </c>
      <c r="L121" s="17">
        <v>5697</v>
      </c>
      <c r="M121" s="19">
        <v>0</v>
      </c>
      <c r="N121" s="19">
        <v>0</v>
      </c>
      <c r="O121" s="19">
        <v>0</v>
      </c>
      <c r="P121" s="17">
        <f t="shared" si="24"/>
        <v>5697</v>
      </c>
      <c r="Q121" s="17">
        <f t="shared" si="13"/>
        <v>17.856135401974612</v>
      </c>
      <c r="R121" s="17">
        <v>57</v>
      </c>
      <c r="S121" s="34" t="s">
        <v>44</v>
      </c>
      <c r="T121" s="66"/>
      <c r="U121" s="84"/>
      <c r="V121" s="84"/>
      <c r="W121" s="84"/>
      <c r="X121" s="84"/>
    </row>
    <row r="122" spans="1:24" ht="25.5">
      <c r="A122" s="4">
        <v>92</v>
      </c>
      <c r="B122" s="58" t="s">
        <v>144</v>
      </c>
      <c r="C122" s="4">
        <v>1951</v>
      </c>
      <c r="D122" s="5"/>
      <c r="E122" s="86" t="s">
        <v>43</v>
      </c>
      <c r="F122" s="28">
        <v>2</v>
      </c>
      <c r="G122" s="5">
        <v>1</v>
      </c>
      <c r="H122" s="25">
        <v>362</v>
      </c>
      <c r="I122" s="17">
        <v>325.8</v>
      </c>
      <c r="J122" s="17">
        <v>325.8</v>
      </c>
      <c r="K122" s="26">
        <v>21</v>
      </c>
      <c r="L122" s="17">
        <v>5816</v>
      </c>
      <c r="M122" s="19">
        <v>0</v>
      </c>
      <c r="N122" s="19">
        <v>0</v>
      </c>
      <c r="O122" s="19">
        <v>0</v>
      </c>
      <c r="P122" s="17">
        <f t="shared" si="24"/>
        <v>5816</v>
      </c>
      <c r="Q122" s="17">
        <f t="shared" si="13"/>
        <v>17.851442602823816</v>
      </c>
      <c r="R122" s="17">
        <v>57</v>
      </c>
      <c r="S122" s="34" t="s">
        <v>44</v>
      </c>
      <c r="T122" s="66"/>
      <c r="U122" s="84"/>
      <c r="V122" s="84"/>
      <c r="W122" s="84"/>
      <c r="X122" s="84"/>
    </row>
    <row r="123" spans="1:24" ht="25.5">
      <c r="A123" s="4">
        <v>93</v>
      </c>
      <c r="B123" s="58" t="s">
        <v>145</v>
      </c>
      <c r="C123" s="4">
        <v>1951</v>
      </c>
      <c r="D123" s="5"/>
      <c r="E123" s="86" t="s">
        <v>43</v>
      </c>
      <c r="F123" s="28">
        <v>2</v>
      </c>
      <c r="G123" s="5">
        <v>2</v>
      </c>
      <c r="H123" s="25">
        <v>715</v>
      </c>
      <c r="I123" s="17">
        <v>339.93</v>
      </c>
      <c r="J123" s="17">
        <v>339.93</v>
      </c>
      <c r="K123" s="26">
        <v>23</v>
      </c>
      <c r="L123" s="17">
        <v>6076</v>
      </c>
      <c r="M123" s="19">
        <v>0</v>
      </c>
      <c r="N123" s="19">
        <v>0</v>
      </c>
      <c r="O123" s="19">
        <v>0</v>
      </c>
      <c r="P123" s="17">
        <f t="shared" si="24"/>
        <v>6076</v>
      </c>
      <c r="Q123" s="17">
        <f t="shared" si="13"/>
        <v>17.87426823169476</v>
      </c>
      <c r="R123" s="17">
        <v>57</v>
      </c>
      <c r="S123" s="34" t="s">
        <v>44</v>
      </c>
      <c r="T123" s="66"/>
      <c r="U123" s="84"/>
      <c r="V123" s="84"/>
      <c r="W123" s="84"/>
      <c r="X123" s="84"/>
    </row>
    <row r="124" spans="1:24" ht="25.5">
      <c r="A124" s="4">
        <v>94</v>
      </c>
      <c r="B124" s="58" t="s">
        <v>146</v>
      </c>
      <c r="C124" s="4">
        <v>1951</v>
      </c>
      <c r="D124" s="5"/>
      <c r="E124" s="86" t="s">
        <v>43</v>
      </c>
      <c r="F124" s="28">
        <v>2</v>
      </c>
      <c r="G124" s="5">
        <v>2</v>
      </c>
      <c r="H124" s="25">
        <v>643</v>
      </c>
      <c r="I124" s="17">
        <v>578.70000000000005</v>
      </c>
      <c r="J124" s="17">
        <v>578.70000000000005</v>
      </c>
      <c r="K124" s="26">
        <v>37</v>
      </c>
      <c r="L124" s="17">
        <v>10348</v>
      </c>
      <c r="M124" s="19">
        <v>0</v>
      </c>
      <c r="N124" s="19">
        <v>0</v>
      </c>
      <c r="O124" s="19">
        <v>0</v>
      </c>
      <c r="P124" s="17">
        <f t="shared" si="24"/>
        <v>10348</v>
      </c>
      <c r="Q124" s="17">
        <f t="shared" ref="Q124:Q171" si="25">L124/I124</f>
        <v>17.881458441334022</v>
      </c>
      <c r="R124" s="17">
        <v>57</v>
      </c>
      <c r="S124" s="34" t="s">
        <v>44</v>
      </c>
      <c r="T124" s="66"/>
      <c r="U124" s="84"/>
      <c r="V124" s="84"/>
      <c r="W124" s="84"/>
      <c r="X124" s="84"/>
    </row>
    <row r="125" spans="1:24" ht="25.5">
      <c r="A125" s="4">
        <v>95</v>
      </c>
      <c r="B125" s="58" t="s">
        <v>147</v>
      </c>
      <c r="C125" s="4">
        <v>1952</v>
      </c>
      <c r="D125" s="5">
        <v>2006</v>
      </c>
      <c r="E125" s="86" t="s">
        <v>43</v>
      </c>
      <c r="F125" s="28">
        <v>2</v>
      </c>
      <c r="G125" s="5">
        <v>2</v>
      </c>
      <c r="H125" s="25">
        <v>675.2</v>
      </c>
      <c r="I125" s="17">
        <v>607.68000000000006</v>
      </c>
      <c r="J125" s="17">
        <v>607.68000000000006</v>
      </c>
      <c r="K125" s="26">
        <v>32</v>
      </c>
      <c r="L125" s="17">
        <v>10859</v>
      </c>
      <c r="M125" s="19">
        <v>0</v>
      </c>
      <c r="N125" s="19">
        <v>0</v>
      </c>
      <c r="O125" s="19">
        <v>0</v>
      </c>
      <c r="P125" s="17">
        <f t="shared" si="24"/>
        <v>10859</v>
      </c>
      <c r="Q125" s="17">
        <f t="shared" si="25"/>
        <v>17.869602422327539</v>
      </c>
      <c r="R125" s="17">
        <v>57</v>
      </c>
      <c r="S125" s="34" t="s">
        <v>44</v>
      </c>
      <c r="T125" s="66"/>
      <c r="U125" s="84"/>
      <c r="V125" s="84"/>
      <c r="W125" s="84"/>
      <c r="X125" s="84"/>
    </row>
    <row r="126" spans="1:24" ht="25.5">
      <c r="A126" s="4">
        <v>96</v>
      </c>
      <c r="B126" s="58" t="s">
        <v>148</v>
      </c>
      <c r="C126" s="4">
        <v>1952</v>
      </c>
      <c r="D126" s="5"/>
      <c r="E126" s="86" t="s">
        <v>43</v>
      </c>
      <c r="F126" s="28">
        <v>2</v>
      </c>
      <c r="G126" s="5">
        <v>2</v>
      </c>
      <c r="H126" s="25">
        <v>728.3</v>
      </c>
      <c r="I126" s="17">
        <v>656.9</v>
      </c>
      <c r="J126" s="17">
        <v>656.9</v>
      </c>
      <c r="K126" s="26">
        <v>27</v>
      </c>
      <c r="L126" s="17">
        <v>10571</v>
      </c>
      <c r="M126" s="19">
        <v>0</v>
      </c>
      <c r="N126" s="19">
        <v>0</v>
      </c>
      <c r="O126" s="19">
        <v>0</v>
      </c>
      <c r="P126" s="17">
        <f t="shared" si="24"/>
        <v>10571</v>
      </c>
      <c r="Q126" s="17">
        <f t="shared" si="25"/>
        <v>16.092251484244176</v>
      </c>
      <c r="R126" s="17">
        <v>57</v>
      </c>
      <c r="S126" s="34" t="s">
        <v>44</v>
      </c>
      <c r="T126" s="66"/>
      <c r="U126" s="84"/>
      <c r="V126" s="84"/>
      <c r="W126" s="84"/>
      <c r="X126" s="84"/>
    </row>
    <row r="127" spans="1:24" ht="25.5">
      <c r="A127" s="4">
        <v>97</v>
      </c>
      <c r="B127" s="58" t="s">
        <v>149</v>
      </c>
      <c r="C127" s="4">
        <v>1952</v>
      </c>
      <c r="D127" s="5"/>
      <c r="E127" s="86" t="s">
        <v>43</v>
      </c>
      <c r="F127" s="28">
        <v>2</v>
      </c>
      <c r="G127" s="5">
        <v>2</v>
      </c>
      <c r="H127" s="25">
        <v>718.9</v>
      </c>
      <c r="I127" s="17">
        <v>649.29999999999995</v>
      </c>
      <c r="J127" s="17">
        <v>649.29999999999995</v>
      </c>
      <c r="K127" s="26">
        <v>29</v>
      </c>
      <c r="L127" s="17">
        <v>10454</v>
      </c>
      <c r="M127" s="19">
        <v>0</v>
      </c>
      <c r="N127" s="19">
        <v>0</v>
      </c>
      <c r="O127" s="19">
        <v>0</v>
      </c>
      <c r="P127" s="17">
        <f t="shared" si="24"/>
        <v>10454</v>
      </c>
      <c r="Q127" s="17">
        <f t="shared" si="25"/>
        <v>16.10041583243493</v>
      </c>
      <c r="R127" s="17">
        <v>57</v>
      </c>
      <c r="S127" s="34" t="s">
        <v>44</v>
      </c>
      <c r="T127" s="66"/>
      <c r="U127" s="84"/>
      <c r="V127" s="84"/>
      <c r="W127" s="84"/>
      <c r="X127" s="84"/>
    </row>
    <row r="128" spans="1:24" ht="25.5">
      <c r="A128" s="4">
        <v>98</v>
      </c>
      <c r="B128" s="58" t="s">
        <v>150</v>
      </c>
      <c r="C128" s="4">
        <v>1952</v>
      </c>
      <c r="D128" s="5"/>
      <c r="E128" s="86" t="s">
        <v>43</v>
      </c>
      <c r="F128" s="28">
        <v>2</v>
      </c>
      <c r="G128" s="5">
        <v>1</v>
      </c>
      <c r="H128" s="25">
        <v>522.6</v>
      </c>
      <c r="I128" s="17">
        <v>494.4</v>
      </c>
      <c r="J128" s="17">
        <v>494.4</v>
      </c>
      <c r="K128" s="26">
        <v>20</v>
      </c>
      <c r="L128" s="17">
        <v>7857</v>
      </c>
      <c r="M128" s="19">
        <v>0</v>
      </c>
      <c r="N128" s="19">
        <v>0</v>
      </c>
      <c r="O128" s="19">
        <v>0</v>
      </c>
      <c r="P128" s="17">
        <f t="shared" si="24"/>
        <v>7857</v>
      </c>
      <c r="Q128" s="17">
        <f t="shared" si="25"/>
        <v>15.891990291262136</v>
      </c>
      <c r="R128" s="17">
        <v>57</v>
      </c>
      <c r="S128" s="34" t="s">
        <v>44</v>
      </c>
      <c r="T128" s="66"/>
      <c r="U128" s="84"/>
      <c r="V128" s="84"/>
      <c r="W128" s="84"/>
      <c r="X128" s="84"/>
    </row>
    <row r="129" spans="1:24" ht="25.5">
      <c r="A129" s="4">
        <v>99</v>
      </c>
      <c r="B129" s="58" t="s">
        <v>151</v>
      </c>
      <c r="C129" s="4">
        <v>1952</v>
      </c>
      <c r="D129" s="5"/>
      <c r="E129" s="86" t="s">
        <v>43</v>
      </c>
      <c r="F129" s="28">
        <v>2</v>
      </c>
      <c r="G129" s="5">
        <v>2</v>
      </c>
      <c r="H129" s="25">
        <v>545.20000000000005</v>
      </c>
      <c r="I129" s="17">
        <v>508.8</v>
      </c>
      <c r="J129" s="17">
        <v>508.8</v>
      </c>
      <c r="K129" s="26">
        <v>26</v>
      </c>
      <c r="L129" s="17">
        <v>8202</v>
      </c>
      <c r="M129" s="19">
        <v>0</v>
      </c>
      <c r="N129" s="19">
        <v>0</v>
      </c>
      <c r="O129" s="19">
        <v>0</v>
      </c>
      <c r="P129" s="17">
        <f t="shared" si="24"/>
        <v>8202</v>
      </c>
      <c r="Q129" s="17">
        <f t="shared" si="25"/>
        <v>16.120283018867923</v>
      </c>
      <c r="R129" s="17">
        <v>57</v>
      </c>
      <c r="S129" s="34" t="s">
        <v>44</v>
      </c>
      <c r="T129" s="66"/>
      <c r="U129" s="84"/>
      <c r="V129" s="84"/>
      <c r="W129" s="84"/>
      <c r="X129" s="84"/>
    </row>
    <row r="130" spans="1:24" ht="25.5">
      <c r="A130" s="4">
        <v>100</v>
      </c>
      <c r="B130" s="58" t="s">
        <v>152</v>
      </c>
      <c r="C130" s="4">
        <v>1952</v>
      </c>
      <c r="D130" s="5"/>
      <c r="E130" s="86" t="s">
        <v>43</v>
      </c>
      <c r="F130" s="28">
        <v>2</v>
      </c>
      <c r="G130" s="5">
        <v>2</v>
      </c>
      <c r="H130" s="25">
        <v>393.4</v>
      </c>
      <c r="I130" s="17">
        <v>354.06</v>
      </c>
      <c r="J130" s="17">
        <v>354.06</v>
      </c>
      <c r="K130" s="26">
        <v>22</v>
      </c>
      <c r="L130" s="17">
        <v>6326</v>
      </c>
      <c r="M130" s="19">
        <v>0</v>
      </c>
      <c r="N130" s="19">
        <v>0</v>
      </c>
      <c r="O130" s="19">
        <v>0</v>
      </c>
      <c r="P130" s="17">
        <f t="shared" si="24"/>
        <v>6326</v>
      </c>
      <c r="Q130" s="17">
        <f t="shared" si="25"/>
        <v>17.867028187312886</v>
      </c>
      <c r="R130" s="17">
        <v>57</v>
      </c>
      <c r="S130" s="34" t="s">
        <v>44</v>
      </c>
      <c r="T130" s="66"/>
      <c r="U130" s="84"/>
      <c r="V130" s="84"/>
      <c r="W130" s="84"/>
      <c r="X130" s="84"/>
    </row>
    <row r="131" spans="1:24" ht="25.5">
      <c r="A131" s="4">
        <v>101</v>
      </c>
      <c r="B131" s="58" t="s">
        <v>153</v>
      </c>
      <c r="C131" s="4">
        <v>1952</v>
      </c>
      <c r="D131" s="5"/>
      <c r="E131" s="86" t="s">
        <v>43</v>
      </c>
      <c r="F131" s="28">
        <v>2</v>
      </c>
      <c r="G131" s="5">
        <v>1</v>
      </c>
      <c r="H131" s="25">
        <v>464.6</v>
      </c>
      <c r="I131" s="17">
        <v>410.6</v>
      </c>
      <c r="J131" s="17">
        <v>410.6</v>
      </c>
      <c r="K131" s="26">
        <v>20</v>
      </c>
      <c r="L131" s="17">
        <v>6632</v>
      </c>
      <c r="M131" s="19">
        <v>0</v>
      </c>
      <c r="N131" s="19">
        <v>0</v>
      </c>
      <c r="O131" s="19">
        <v>0</v>
      </c>
      <c r="P131" s="17">
        <f t="shared" si="24"/>
        <v>6632</v>
      </c>
      <c r="Q131" s="17">
        <f t="shared" si="25"/>
        <v>16.151972722844615</v>
      </c>
      <c r="R131" s="17">
        <v>57</v>
      </c>
      <c r="S131" s="34" t="s">
        <v>44</v>
      </c>
      <c r="T131" s="66"/>
      <c r="U131" s="84"/>
      <c r="V131" s="84"/>
      <c r="W131" s="84"/>
      <c r="X131" s="84"/>
    </row>
    <row r="132" spans="1:24" ht="25.5">
      <c r="A132" s="4">
        <v>102</v>
      </c>
      <c r="B132" s="58" t="s">
        <v>154</v>
      </c>
      <c r="C132" s="4">
        <v>1952</v>
      </c>
      <c r="D132" s="5"/>
      <c r="E132" s="86" t="s">
        <v>43</v>
      </c>
      <c r="F132" s="28">
        <v>2</v>
      </c>
      <c r="G132" s="5">
        <v>1</v>
      </c>
      <c r="H132" s="25">
        <v>466</v>
      </c>
      <c r="I132" s="17">
        <v>411</v>
      </c>
      <c r="J132" s="17">
        <v>411</v>
      </c>
      <c r="K132" s="26">
        <v>24</v>
      </c>
      <c r="L132" s="17">
        <v>6613</v>
      </c>
      <c r="M132" s="19">
        <v>0</v>
      </c>
      <c r="N132" s="19">
        <v>0</v>
      </c>
      <c r="O132" s="19">
        <v>0</v>
      </c>
      <c r="P132" s="17">
        <f t="shared" si="24"/>
        <v>6613</v>
      </c>
      <c r="Q132" s="17">
        <f t="shared" si="25"/>
        <v>16.090024330900242</v>
      </c>
      <c r="R132" s="17">
        <v>57</v>
      </c>
      <c r="S132" s="34" t="s">
        <v>44</v>
      </c>
      <c r="T132" s="66"/>
      <c r="U132" s="84"/>
      <c r="V132" s="84"/>
      <c r="W132" s="84"/>
      <c r="X132" s="84"/>
    </row>
    <row r="133" spans="1:24" ht="25.5">
      <c r="A133" s="4">
        <v>103</v>
      </c>
      <c r="B133" s="58" t="s">
        <v>155</v>
      </c>
      <c r="C133" s="4">
        <v>1952</v>
      </c>
      <c r="D133" s="5"/>
      <c r="E133" s="86" t="s">
        <v>43</v>
      </c>
      <c r="F133" s="28">
        <v>2</v>
      </c>
      <c r="G133" s="5">
        <v>2</v>
      </c>
      <c r="H133" s="25">
        <v>395.8</v>
      </c>
      <c r="I133" s="17">
        <v>356.22</v>
      </c>
      <c r="J133" s="17">
        <v>356.22</v>
      </c>
      <c r="K133" s="26">
        <v>26</v>
      </c>
      <c r="L133" s="17">
        <v>6361</v>
      </c>
      <c r="M133" s="19">
        <v>0</v>
      </c>
      <c r="N133" s="19">
        <v>0</v>
      </c>
      <c r="O133" s="19">
        <v>0</v>
      </c>
      <c r="P133" s="17">
        <f t="shared" si="24"/>
        <v>6361</v>
      </c>
      <c r="Q133" s="17">
        <f t="shared" si="25"/>
        <v>17.856942339003986</v>
      </c>
      <c r="R133" s="17">
        <v>57</v>
      </c>
      <c r="S133" s="34" t="s">
        <v>44</v>
      </c>
      <c r="T133" s="66"/>
      <c r="U133" s="84"/>
      <c r="V133" s="84"/>
      <c r="W133" s="84"/>
      <c r="X133" s="84"/>
    </row>
    <row r="134" spans="1:24" ht="25.5">
      <c r="A134" s="4">
        <v>104</v>
      </c>
      <c r="B134" s="58" t="s">
        <v>156</v>
      </c>
      <c r="C134" s="4">
        <v>1952</v>
      </c>
      <c r="D134" s="5">
        <v>2003</v>
      </c>
      <c r="E134" s="86" t="s">
        <v>43</v>
      </c>
      <c r="F134" s="28">
        <v>2</v>
      </c>
      <c r="G134" s="5">
        <v>2</v>
      </c>
      <c r="H134" s="25">
        <v>379.8</v>
      </c>
      <c r="I134" s="17">
        <v>341.82</v>
      </c>
      <c r="J134" s="17">
        <v>341.82</v>
      </c>
      <c r="K134" s="26">
        <v>18</v>
      </c>
      <c r="L134" s="17">
        <v>6107</v>
      </c>
      <c r="M134" s="19">
        <v>0</v>
      </c>
      <c r="N134" s="19">
        <v>0</v>
      </c>
      <c r="O134" s="19">
        <v>0</v>
      </c>
      <c r="P134" s="17">
        <f t="shared" si="24"/>
        <v>6107</v>
      </c>
      <c r="Q134" s="17">
        <f t="shared" si="25"/>
        <v>17.866128371657599</v>
      </c>
      <c r="R134" s="17">
        <v>57</v>
      </c>
      <c r="S134" s="34" t="s">
        <v>44</v>
      </c>
      <c r="T134" s="66"/>
      <c r="U134" s="84"/>
      <c r="V134" s="84"/>
      <c r="W134" s="84"/>
      <c r="X134" s="84"/>
    </row>
    <row r="135" spans="1:24" ht="25.5">
      <c r="A135" s="4">
        <v>105</v>
      </c>
      <c r="B135" s="58" t="s">
        <v>157</v>
      </c>
      <c r="C135" s="4">
        <v>1952</v>
      </c>
      <c r="D135" s="5"/>
      <c r="E135" s="86" t="s">
        <v>43</v>
      </c>
      <c r="F135" s="28">
        <v>2</v>
      </c>
      <c r="G135" s="5">
        <v>2</v>
      </c>
      <c r="H135" s="25">
        <v>379.7</v>
      </c>
      <c r="I135" s="17">
        <v>341.73</v>
      </c>
      <c r="J135" s="17">
        <v>341.73</v>
      </c>
      <c r="K135" s="26">
        <v>25</v>
      </c>
      <c r="L135" s="17">
        <v>6105</v>
      </c>
      <c r="M135" s="19">
        <v>0</v>
      </c>
      <c r="N135" s="19">
        <v>0</v>
      </c>
      <c r="O135" s="19">
        <v>0</v>
      </c>
      <c r="P135" s="17">
        <f t="shared" si="24"/>
        <v>6105</v>
      </c>
      <c r="Q135" s="17">
        <f t="shared" si="25"/>
        <v>17.864981125449916</v>
      </c>
      <c r="R135" s="17">
        <v>57</v>
      </c>
      <c r="S135" s="34" t="s">
        <v>44</v>
      </c>
      <c r="T135" s="66"/>
      <c r="U135" s="84"/>
      <c r="V135" s="84"/>
      <c r="W135" s="84"/>
      <c r="X135" s="84"/>
    </row>
    <row r="136" spans="1:24" ht="25.5">
      <c r="A136" s="4">
        <v>106</v>
      </c>
      <c r="B136" s="58" t="s">
        <v>158</v>
      </c>
      <c r="C136" s="4">
        <v>1952</v>
      </c>
      <c r="D136" s="5"/>
      <c r="E136" s="86" t="s">
        <v>43</v>
      </c>
      <c r="F136" s="28">
        <v>2</v>
      </c>
      <c r="G136" s="5">
        <v>2</v>
      </c>
      <c r="H136" s="25">
        <v>379</v>
      </c>
      <c r="I136" s="17">
        <v>341.1</v>
      </c>
      <c r="J136" s="17">
        <v>341.1</v>
      </c>
      <c r="K136" s="26">
        <v>22</v>
      </c>
      <c r="L136" s="17">
        <v>6095</v>
      </c>
      <c r="M136" s="19">
        <v>0</v>
      </c>
      <c r="N136" s="19">
        <v>0</v>
      </c>
      <c r="O136" s="19">
        <v>0</v>
      </c>
      <c r="P136" s="17">
        <f t="shared" si="24"/>
        <v>6095</v>
      </c>
      <c r="Q136" s="17">
        <f t="shared" si="25"/>
        <v>17.868660216945177</v>
      </c>
      <c r="R136" s="17">
        <v>57</v>
      </c>
      <c r="S136" s="34" t="s">
        <v>44</v>
      </c>
      <c r="T136" s="66"/>
      <c r="U136" s="84"/>
      <c r="V136" s="84"/>
      <c r="W136" s="84"/>
      <c r="X136" s="84"/>
    </row>
    <row r="137" spans="1:24" ht="25.5">
      <c r="A137" s="4">
        <v>107</v>
      </c>
      <c r="B137" s="58" t="s">
        <v>159</v>
      </c>
      <c r="C137" s="4">
        <v>1952</v>
      </c>
      <c r="D137" s="5"/>
      <c r="E137" s="86" t="s">
        <v>43</v>
      </c>
      <c r="F137" s="28">
        <v>2</v>
      </c>
      <c r="G137" s="5">
        <v>3</v>
      </c>
      <c r="H137" s="25">
        <v>895.4</v>
      </c>
      <c r="I137" s="17">
        <v>805.86</v>
      </c>
      <c r="J137" s="17">
        <v>805.86</v>
      </c>
      <c r="K137" s="26">
        <v>38</v>
      </c>
      <c r="L137" s="17">
        <v>14410</v>
      </c>
      <c r="M137" s="19">
        <v>0</v>
      </c>
      <c r="N137" s="19">
        <v>0</v>
      </c>
      <c r="O137" s="19">
        <v>0</v>
      </c>
      <c r="P137" s="17">
        <f t="shared" si="24"/>
        <v>14410</v>
      </c>
      <c r="Q137" s="17">
        <f t="shared" si="25"/>
        <v>17.88151788151788</v>
      </c>
      <c r="R137" s="17">
        <v>57</v>
      </c>
      <c r="S137" s="34" t="s">
        <v>44</v>
      </c>
      <c r="T137" s="66"/>
      <c r="U137" s="84"/>
      <c r="V137" s="84"/>
      <c r="W137" s="84"/>
      <c r="X137" s="84"/>
    </row>
    <row r="138" spans="1:24" ht="25.5">
      <c r="A138" s="4">
        <v>108</v>
      </c>
      <c r="B138" s="58" t="s">
        <v>160</v>
      </c>
      <c r="C138" s="4">
        <v>1953</v>
      </c>
      <c r="D138" s="5"/>
      <c r="E138" s="86" t="s">
        <v>43</v>
      </c>
      <c r="F138" s="28">
        <v>2</v>
      </c>
      <c r="G138" s="5">
        <v>2</v>
      </c>
      <c r="H138" s="25">
        <v>652.5</v>
      </c>
      <c r="I138" s="17">
        <v>619.5</v>
      </c>
      <c r="J138" s="17">
        <v>619.5</v>
      </c>
      <c r="K138" s="26">
        <v>26</v>
      </c>
      <c r="L138" s="17">
        <v>9937</v>
      </c>
      <c r="M138" s="19">
        <v>0</v>
      </c>
      <c r="N138" s="19">
        <v>0</v>
      </c>
      <c r="O138" s="19">
        <v>0</v>
      </c>
      <c r="P138" s="17">
        <f t="shared" si="24"/>
        <v>9937</v>
      </c>
      <c r="Q138" s="17">
        <f t="shared" si="25"/>
        <v>16.040355125100888</v>
      </c>
      <c r="R138" s="17">
        <v>57</v>
      </c>
      <c r="S138" s="34" t="s">
        <v>44</v>
      </c>
      <c r="T138" s="66"/>
      <c r="U138" s="84"/>
      <c r="V138" s="84"/>
      <c r="W138" s="84"/>
      <c r="X138" s="84"/>
    </row>
    <row r="139" spans="1:24" ht="25.5">
      <c r="A139" s="4">
        <v>109</v>
      </c>
      <c r="B139" s="58" t="s">
        <v>161</v>
      </c>
      <c r="C139" s="4">
        <v>1953</v>
      </c>
      <c r="D139" s="14"/>
      <c r="E139" s="86" t="s">
        <v>43</v>
      </c>
      <c r="F139" s="15">
        <v>2</v>
      </c>
      <c r="G139" s="14">
        <v>4</v>
      </c>
      <c r="H139" s="16">
        <v>1070</v>
      </c>
      <c r="I139" s="17">
        <v>963</v>
      </c>
      <c r="J139" s="17">
        <v>963</v>
      </c>
      <c r="K139" s="18">
        <v>53</v>
      </c>
      <c r="L139" s="17">
        <v>17215</v>
      </c>
      <c r="M139" s="19">
        <v>0</v>
      </c>
      <c r="N139" s="19">
        <v>0</v>
      </c>
      <c r="O139" s="19">
        <v>0</v>
      </c>
      <c r="P139" s="17">
        <f t="shared" si="24"/>
        <v>17215</v>
      </c>
      <c r="Q139" s="17">
        <f t="shared" si="25"/>
        <v>17.876427829698859</v>
      </c>
      <c r="R139" s="17">
        <v>57</v>
      </c>
      <c r="S139" s="34" t="s">
        <v>44</v>
      </c>
      <c r="T139" s="66"/>
      <c r="U139" s="84"/>
      <c r="V139" s="84"/>
      <c r="W139" s="84"/>
      <c r="X139" s="84"/>
    </row>
    <row r="140" spans="1:24" ht="25.5">
      <c r="A140" s="4">
        <v>110</v>
      </c>
      <c r="B140" s="58" t="s">
        <v>162</v>
      </c>
      <c r="C140" s="4">
        <v>1953</v>
      </c>
      <c r="D140" s="5"/>
      <c r="E140" s="86" t="s">
        <v>43</v>
      </c>
      <c r="F140" s="28">
        <v>2</v>
      </c>
      <c r="G140" s="5">
        <v>2</v>
      </c>
      <c r="H140" s="25">
        <v>696.6</v>
      </c>
      <c r="I140" s="17">
        <v>626.94000000000005</v>
      </c>
      <c r="J140" s="17">
        <v>626.94000000000005</v>
      </c>
      <c r="K140" s="26">
        <v>42</v>
      </c>
      <c r="L140" s="17">
        <v>11202</v>
      </c>
      <c r="M140" s="19">
        <v>0</v>
      </c>
      <c r="N140" s="19">
        <v>0</v>
      </c>
      <c r="O140" s="19">
        <v>0</v>
      </c>
      <c r="P140" s="17">
        <f t="shared" si="24"/>
        <v>11202</v>
      </c>
      <c r="Q140" s="17">
        <f t="shared" si="25"/>
        <v>17.867738539573164</v>
      </c>
      <c r="R140" s="17">
        <v>57</v>
      </c>
      <c r="S140" s="34" t="s">
        <v>44</v>
      </c>
      <c r="T140" s="66"/>
      <c r="U140" s="84"/>
      <c r="V140" s="84"/>
      <c r="W140" s="84"/>
      <c r="X140" s="84"/>
    </row>
    <row r="141" spans="1:24" ht="25.5">
      <c r="A141" s="4">
        <v>111</v>
      </c>
      <c r="B141" s="58" t="s">
        <v>163</v>
      </c>
      <c r="C141" s="4">
        <v>1953</v>
      </c>
      <c r="D141" s="5"/>
      <c r="E141" s="86" t="s">
        <v>43</v>
      </c>
      <c r="F141" s="28">
        <v>2</v>
      </c>
      <c r="G141" s="5">
        <v>2</v>
      </c>
      <c r="H141" s="25">
        <v>610.70000000000005</v>
      </c>
      <c r="I141" s="17">
        <v>549.63</v>
      </c>
      <c r="J141" s="17">
        <v>549.63</v>
      </c>
      <c r="K141" s="26">
        <v>32</v>
      </c>
      <c r="L141" s="17">
        <v>9825</v>
      </c>
      <c r="M141" s="19">
        <v>0</v>
      </c>
      <c r="N141" s="19">
        <v>0</v>
      </c>
      <c r="O141" s="19">
        <v>0</v>
      </c>
      <c r="P141" s="17">
        <f t="shared" si="24"/>
        <v>9825</v>
      </c>
      <c r="Q141" s="17">
        <f t="shared" si="25"/>
        <v>17.875661808853227</v>
      </c>
      <c r="R141" s="17">
        <v>57</v>
      </c>
      <c r="S141" s="34" t="s">
        <v>44</v>
      </c>
      <c r="T141" s="66"/>
      <c r="U141" s="84"/>
      <c r="V141" s="84"/>
      <c r="W141" s="84"/>
      <c r="X141" s="84"/>
    </row>
    <row r="142" spans="1:24" ht="25.5">
      <c r="A142" s="4">
        <v>112</v>
      </c>
      <c r="B142" s="58" t="s">
        <v>164</v>
      </c>
      <c r="C142" s="4">
        <v>1953</v>
      </c>
      <c r="D142" s="5"/>
      <c r="E142" s="86" t="s">
        <v>43</v>
      </c>
      <c r="F142" s="28">
        <v>2</v>
      </c>
      <c r="G142" s="5">
        <v>2</v>
      </c>
      <c r="H142" s="25">
        <v>701.8</v>
      </c>
      <c r="I142" s="17">
        <v>650.6</v>
      </c>
      <c r="J142" s="17">
        <v>650.6</v>
      </c>
      <c r="K142" s="26">
        <v>35</v>
      </c>
      <c r="L142" s="17">
        <v>29545</v>
      </c>
      <c r="M142" s="19">
        <v>0</v>
      </c>
      <c r="N142" s="19">
        <v>0</v>
      </c>
      <c r="O142" s="19">
        <v>0</v>
      </c>
      <c r="P142" s="17">
        <f t="shared" si="24"/>
        <v>29545</v>
      </c>
      <c r="Q142" s="17">
        <f t="shared" si="25"/>
        <v>45.411927451583153</v>
      </c>
      <c r="R142" s="17">
        <v>57</v>
      </c>
      <c r="S142" s="34" t="s">
        <v>44</v>
      </c>
      <c r="T142" s="66"/>
      <c r="U142" s="84"/>
      <c r="V142" s="84"/>
      <c r="W142" s="84"/>
      <c r="X142" s="84"/>
    </row>
    <row r="143" spans="1:24" ht="25.5">
      <c r="A143" s="4">
        <v>113</v>
      </c>
      <c r="B143" s="58" t="s">
        <v>165</v>
      </c>
      <c r="C143" s="4">
        <v>1953</v>
      </c>
      <c r="D143" s="5"/>
      <c r="E143" s="86" t="s">
        <v>43</v>
      </c>
      <c r="F143" s="28">
        <v>2</v>
      </c>
      <c r="G143" s="5">
        <v>1</v>
      </c>
      <c r="H143" s="25">
        <v>650.70000000000005</v>
      </c>
      <c r="I143" s="17">
        <v>585.63</v>
      </c>
      <c r="J143" s="17">
        <v>585.63</v>
      </c>
      <c r="K143" s="26">
        <v>30</v>
      </c>
      <c r="L143" s="17">
        <v>10470</v>
      </c>
      <c r="M143" s="19">
        <v>0</v>
      </c>
      <c r="N143" s="19">
        <v>0</v>
      </c>
      <c r="O143" s="19">
        <v>0</v>
      </c>
      <c r="P143" s="17">
        <f t="shared" si="24"/>
        <v>10470</v>
      </c>
      <c r="Q143" s="17">
        <f t="shared" si="25"/>
        <v>17.87818247016034</v>
      </c>
      <c r="R143" s="17">
        <v>57</v>
      </c>
      <c r="S143" s="34" t="s">
        <v>44</v>
      </c>
      <c r="T143" s="66"/>
      <c r="U143" s="84"/>
      <c r="V143" s="84"/>
      <c r="W143" s="84"/>
      <c r="X143" s="84"/>
    </row>
    <row r="144" spans="1:24" ht="25.5">
      <c r="A144" s="4">
        <v>114</v>
      </c>
      <c r="B144" s="58" t="s">
        <v>166</v>
      </c>
      <c r="C144" s="4">
        <v>1954</v>
      </c>
      <c r="D144" s="5"/>
      <c r="E144" s="86" t="s">
        <v>43</v>
      </c>
      <c r="F144" s="28">
        <v>2</v>
      </c>
      <c r="G144" s="5">
        <v>2</v>
      </c>
      <c r="H144" s="25">
        <v>650.6</v>
      </c>
      <c r="I144" s="17">
        <v>585.54</v>
      </c>
      <c r="J144" s="17">
        <v>585.54</v>
      </c>
      <c r="K144" s="26">
        <v>30</v>
      </c>
      <c r="L144" s="17">
        <v>13321</v>
      </c>
      <c r="M144" s="19">
        <v>0</v>
      </c>
      <c r="N144" s="19">
        <v>0</v>
      </c>
      <c r="O144" s="19">
        <v>0</v>
      </c>
      <c r="P144" s="17">
        <f t="shared" si="24"/>
        <v>13321</v>
      </c>
      <c r="Q144" s="17">
        <f t="shared" si="25"/>
        <v>22.749940226116067</v>
      </c>
      <c r="R144" s="17">
        <v>57</v>
      </c>
      <c r="S144" s="34" t="s">
        <v>44</v>
      </c>
      <c r="T144" s="66"/>
      <c r="U144" s="84"/>
      <c r="V144" s="84"/>
      <c r="W144" s="84"/>
      <c r="X144" s="84"/>
    </row>
    <row r="145" spans="1:24" ht="25.5">
      <c r="A145" s="4">
        <v>115</v>
      </c>
      <c r="B145" s="58" t="s">
        <v>167</v>
      </c>
      <c r="C145" s="4">
        <v>1954</v>
      </c>
      <c r="D145" s="5"/>
      <c r="E145" s="86" t="s">
        <v>43</v>
      </c>
      <c r="F145" s="28">
        <v>2</v>
      </c>
      <c r="G145" s="5">
        <v>1</v>
      </c>
      <c r="H145" s="25">
        <v>407</v>
      </c>
      <c r="I145" s="17">
        <v>366.3</v>
      </c>
      <c r="J145" s="17">
        <v>366.3</v>
      </c>
      <c r="K145" s="26">
        <v>23</v>
      </c>
      <c r="L145" s="17">
        <v>6545</v>
      </c>
      <c r="M145" s="19">
        <v>0</v>
      </c>
      <c r="N145" s="19">
        <v>0</v>
      </c>
      <c r="O145" s="19">
        <v>0</v>
      </c>
      <c r="P145" s="17">
        <f t="shared" si="24"/>
        <v>6545</v>
      </c>
      <c r="Q145" s="17">
        <f t="shared" si="25"/>
        <v>17.867867867867869</v>
      </c>
      <c r="R145" s="17">
        <v>57</v>
      </c>
      <c r="S145" s="34" t="s">
        <v>44</v>
      </c>
      <c r="T145" s="66"/>
      <c r="U145" s="84"/>
      <c r="V145" s="84"/>
      <c r="W145" s="84"/>
      <c r="X145" s="84"/>
    </row>
    <row r="146" spans="1:24" ht="25.5">
      <c r="A146" s="4">
        <v>116</v>
      </c>
      <c r="B146" s="58" t="s">
        <v>168</v>
      </c>
      <c r="C146" s="4">
        <v>1955</v>
      </c>
      <c r="D146" s="5"/>
      <c r="E146" s="86" t="s">
        <v>43</v>
      </c>
      <c r="F146" s="28">
        <v>2</v>
      </c>
      <c r="G146" s="5">
        <v>1</v>
      </c>
      <c r="H146" s="25">
        <v>410.6</v>
      </c>
      <c r="I146" s="17">
        <v>369.54</v>
      </c>
      <c r="J146" s="17">
        <v>369.54</v>
      </c>
      <c r="K146" s="26">
        <v>22</v>
      </c>
      <c r="L146" s="17">
        <v>6607</v>
      </c>
      <c r="M146" s="19">
        <v>0</v>
      </c>
      <c r="N146" s="19">
        <v>0</v>
      </c>
      <c r="O146" s="19">
        <v>0</v>
      </c>
      <c r="P146" s="17">
        <f t="shared" si="24"/>
        <v>6607</v>
      </c>
      <c r="Q146" s="17">
        <f t="shared" si="25"/>
        <v>17.878984683660768</v>
      </c>
      <c r="R146" s="17">
        <v>57</v>
      </c>
      <c r="S146" s="34" t="s">
        <v>44</v>
      </c>
      <c r="T146" s="66"/>
      <c r="U146" s="84"/>
      <c r="V146" s="84"/>
      <c r="W146" s="84"/>
      <c r="X146" s="84"/>
    </row>
    <row r="147" spans="1:24" ht="25.5">
      <c r="A147" s="4">
        <v>117</v>
      </c>
      <c r="B147" s="58" t="s">
        <v>169</v>
      </c>
      <c r="C147" s="4">
        <v>1955</v>
      </c>
      <c r="D147" s="5"/>
      <c r="E147" s="86" t="s">
        <v>43</v>
      </c>
      <c r="F147" s="28">
        <v>3</v>
      </c>
      <c r="G147" s="5">
        <v>2</v>
      </c>
      <c r="H147" s="25">
        <v>941.8</v>
      </c>
      <c r="I147" s="17">
        <v>847.62</v>
      </c>
      <c r="J147" s="17">
        <v>847.62</v>
      </c>
      <c r="K147" s="26">
        <v>42</v>
      </c>
      <c r="L147" s="17">
        <v>15149</v>
      </c>
      <c r="M147" s="19">
        <v>0</v>
      </c>
      <c r="N147" s="19">
        <v>0</v>
      </c>
      <c r="O147" s="19">
        <v>0</v>
      </c>
      <c r="P147" s="17">
        <f t="shared" si="24"/>
        <v>15149</v>
      </c>
      <c r="Q147" s="17">
        <f t="shared" si="25"/>
        <v>17.872395648993653</v>
      </c>
      <c r="R147" s="17">
        <v>57</v>
      </c>
      <c r="S147" s="34" t="s">
        <v>44</v>
      </c>
      <c r="T147" s="66"/>
      <c r="U147" s="84"/>
      <c r="V147" s="84"/>
      <c r="W147" s="84"/>
      <c r="X147" s="84"/>
    </row>
    <row r="148" spans="1:24" ht="25.5">
      <c r="A148" s="4">
        <v>118</v>
      </c>
      <c r="B148" s="58" t="s">
        <v>170</v>
      </c>
      <c r="C148" s="4">
        <v>1955</v>
      </c>
      <c r="D148" s="5"/>
      <c r="E148" s="86" t="s">
        <v>43</v>
      </c>
      <c r="F148" s="28">
        <v>2</v>
      </c>
      <c r="G148" s="5">
        <v>2</v>
      </c>
      <c r="H148" s="25">
        <v>450.5</v>
      </c>
      <c r="I148" s="17">
        <v>405.7</v>
      </c>
      <c r="J148" s="17">
        <v>405.7</v>
      </c>
      <c r="K148" s="26">
        <v>19</v>
      </c>
      <c r="L148" s="17">
        <v>6526</v>
      </c>
      <c r="M148" s="19">
        <v>0</v>
      </c>
      <c r="N148" s="19">
        <v>0</v>
      </c>
      <c r="O148" s="19">
        <v>0</v>
      </c>
      <c r="P148" s="17">
        <f t="shared" si="24"/>
        <v>6526</v>
      </c>
      <c r="Q148" s="17">
        <f t="shared" si="25"/>
        <v>16.085777668227756</v>
      </c>
      <c r="R148" s="17">
        <v>57</v>
      </c>
      <c r="S148" s="34" t="s">
        <v>44</v>
      </c>
      <c r="T148" s="66"/>
      <c r="U148" s="84"/>
      <c r="V148" s="84"/>
      <c r="W148" s="84"/>
      <c r="X148" s="84"/>
    </row>
    <row r="149" spans="1:24" ht="25.5">
      <c r="A149" s="4">
        <v>119</v>
      </c>
      <c r="B149" s="58" t="s">
        <v>171</v>
      </c>
      <c r="C149" s="4">
        <v>1955</v>
      </c>
      <c r="D149" s="14">
        <v>2004</v>
      </c>
      <c r="E149" s="86" t="s">
        <v>43</v>
      </c>
      <c r="F149" s="15">
        <v>2</v>
      </c>
      <c r="G149" s="14">
        <v>3</v>
      </c>
      <c r="H149" s="16">
        <v>1044.8</v>
      </c>
      <c r="I149" s="17">
        <v>940.31999999999994</v>
      </c>
      <c r="J149" s="17">
        <v>940.31999999999994</v>
      </c>
      <c r="K149" s="18">
        <v>53</v>
      </c>
      <c r="L149" s="17">
        <v>16806</v>
      </c>
      <c r="M149" s="19">
        <v>0</v>
      </c>
      <c r="N149" s="19">
        <v>0</v>
      </c>
      <c r="O149" s="19">
        <v>0</v>
      </c>
      <c r="P149" s="17">
        <f t="shared" si="24"/>
        <v>16806</v>
      </c>
      <c r="Q149" s="17">
        <f t="shared" si="25"/>
        <v>17.87263910158244</v>
      </c>
      <c r="R149" s="17">
        <v>57</v>
      </c>
      <c r="S149" s="34" t="s">
        <v>44</v>
      </c>
      <c r="T149" s="66"/>
      <c r="U149" s="84"/>
      <c r="V149" s="84"/>
      <c r="W149" s="84"/>
      <c r="X149" s="84"/>
    </row>
    <row r="150" spans="1:24" ht="25.5">
      <c r="A150" s="4">
        <v>120</v>
      </c>
      <c r="B150" s="58" t="s">
        <v>172</v>
      </c>
      <c r="C150" s="4">
        <v>1955</v>
      </c>
      <c r="D150" s="14"/>
      <c r="E150" s="86" t="s">
        <v>43</v>
      </c>
      <c r="F150" s="15">
        <v>2</v>
      </c>
      <c r="G150" s="14">
        <v>2</v>
      </c>
      <c r="H150" s="16">
        <v>634.1</v>
      </c>
      <c r="I150" s="17">
        <v>570.69000000000005</v>
      </c>
      <c r="J150" s="17">
        <v>570.69000000000005</v>
      </c>
      <c r="K150" s="18">
        <v>31</v>
      </c>
      <c r="L150" s="17">
        <v>10197</v>
      </c>
      <c r="M150" s="19">
        <v>0</v>
      </c>
      <c r="N150" s="19">
        <v>0</v>
      </c>
      <c r="O150" s="19">
        <v>0</v>
      </c>
      <c r="P150" s="17">
        <f t="shared" si="24"/>
        <v>10197</v>
      </c>
      <c r="Q150" s="17">
        <f t="shared" si="25"/>
        <v>17.86784418861378</v>
      </c>
      <c r="R150" s="17">
        <v>57</v>
      </c>
      <c r="S150" s="34" t="s">
        <v>44</v>
      </c>
      <c r="T150" s="66"/>
      <c r="U150" s="84"/>
      <c r="V150" s="84"/>
      <c r="W150" s="84"/>
      <c r="X150" s="84"/>
    </row>
    <row r="151" spans="1:24" ht="25.5">
      <c r="A151" s="4">
        <v>121</v>
      </c>
      <c r="B151" s="58" t="s">
        <v>173</v>
      </c>
      <c r="C151" s="4">
        <v>1955</v>
      </c>
      <c r="D151" s="14">
        <v>2008</v>
      </c>
      <c r="E151" s="86" t="s">
        <v>43</v>
      </c>
      <c r="F151" s="15">
        <v>4</v>
      </c>
      <c r="G151" s="14">
        <v>3</v>
      </c>
      <c r="H151" s="16">
        <v>2689</v>
      </c>
      <c r="I151" s="17">
        <v>1975.4</v>
      </c>
      <c r="J151" s="17">
        <v>1975.4</v>
      </c>
      <c r="K151" s="18">
        <v>89</v>
      </c>
      <c r="L151" s="17">
        <v>89653</v>
      </c>
      <c r="M151" s="19">
        <v>0</v>
      </c>
      <c r="N151" s="19">
        <v>0</v>
      </c>
      <c r="O151" s="19">
        <v>0</v>
      </c>
      <c r="P151" s="17">
        <f t="shared" si="24"/>
        <v>89653</v>
      </c>
      <c r="Q151" s="17">
        <f t="shared" si="25"/>
        <v>45.384732206135467</v>
      </c>
      <c r="R151" s="17">
        <v>57</v>
      </c>
      <c r="S151" s="34" t="s">
        <v>44</v>
      </c>
      <c r="T151" s="66"/>
      <c r="U151" s="84"/>
      <c r="V151" s="84"/>
      <c r="W151" s="84"/>
      <c r="X151" s="84"/>
    </row>
    <row r="152" spans="1:24" ht="25.5">
      <c r="A152" s="4">
        <v>122</v>
      </c>
      <c r="B152" s="58" t="s">
        <v>174</v>
      </c>
      <c r="C152" s="4">
        <v>1955</v>
      </c>
      <c r="D152" s="14"/>
      <c r="E152" s="86" t="s">
        <v>43</v>
      </c>
      <c r="F152" s="15">
        <v>3</v>
      </c>
      <c r="G152" s="14">
        <v>4</v>
      </c>
      <c r="H152" s="16">
        <v>2579.6999999999998</v>
      </c>
      <c r="I152" s="17">
        <v>2398.1</v>
      </c>
      <c r="J152" s="17">
        <v>2398.1</v>
      </c>
      <c r="K152" s="18">
        <v>123</v>
      </c>
      <c r="L152" s="17">
        <v>84113</v>
      </c>
      <c r="M152" s="19">
        <v>0</v>
      </c>
      <c r="N152" s="19">
        <v>0</v>
      </c>
      <c r="O152" s="19">
        <v>0</v>
      </c>
      <c r="P152" s="17">
        <f t="shared" si="24"/>
        <v>84113</v>
      </c>
      <c r="Q152" s="17">
        <f t="shared" si="25"/>
        <v>35.074850923647887</v>
      </c>
      <c r="R152" s="17">
        <v>57</v>
      </c>
      <c r="S152" s="34" t="s">
        <v>44</v>
      </c>
      <c r="T152" s="66"/>
      <c r="U152" s="84"/>
      <c r="V152" s="84"/>
      <c r="W152" s="84"/>
      <c r="X152" s="84"/>
    </row>
    <row r="153" spans="1:24" ht="25.5">
      <c r="A153" s="4">
        <v>123</v>
      </c>
      <c r="B153" s="58" t="s">
        <v>175</v>
      </c>
      <c r="C153" s="4">
        <v>1956</v>
      </c>
      <c r="D153" s="14"/>
      <c r="E153" s="86" t="s">
        <v>43</v>
      </c>
      <c r="F153" s="15">
        <v>2</v>
      </c>
      <c r="G153" s="14">
        <v>1</v>
      </c>
      <c r="H153" s="16">
        <v>390.4</v>
      </c>
      <c r="I153" s="17">
        <v>351.35999999999996</v>
      </c>
      <c r="J153" s="17">
        <v>351.35999999999996</v>
      </c>
      <c r="K153" s="18">
        <v>20</v>
      </c>
      <c r="L153" s="17">
        <v>6282</v>
      </c>
      <c r="M153" s="19">
        <v>0</v>
      </c>
      <c r="N153" s="19">
        <v>0</v>
      </c>
      <c r="O153" s="19">
        <v>0</v>
      </c>
      <c r="P153" s="17">
        <f t="shared" si="24"/>
        <v>6282</v>
      </c>
      <c r="Q153" s="17">
        <f t="shared" si="25"/>
        <v>17.879098360655739</v>
      </c>
      <c r="R153" s="17">
        <v>57</v>
      </c>
      <c r="S153" s="34" t="s">
        <v>44</v>
      </c>
      <c r="T153" s="66"/>
      <c r="U153" s="84"/>
      <c r="V153" s="84"/>
      <c r="W153" s="84"/>
      <c r="X153" s="84"/>
    </row>
    <row r="154" spans="1:24" ht="25.5">
      <c r="A154" s="4">
        <v>124</v>
      </c>
      <c r="B154" s="58" t="s">
        <v>176</v>
      </c>
      <c r="C154" s="4">
        <v>1956</v>
      </c>
      <c r="D154" s="5"/>
      <c r="E154" s="86" t="s">
        <v>43</v>
      </c>
      <c r="F154" s="28">
        <v>3</v>
      </c>
      <c r="G154" s="5">
        <v>2</v>
      </c>
      <c r="H154" s="25">
        <v>736.4</v>
      </c>
      <c r="I154" s="17">
        <v>662.76</v>
      </c>
      <c r="J154" s="17">
        <v>662.76</v>
      </c>
      <c r="K154" s="26">
        <v>46</v>
      </c>
      <c r="L154" s="17">
        <v>11844</v>
      </c>
      <c r="M154" s="19">
        <v>0</v>
      </c>
      <c r="N154" s="19">
        <v>0</v>
      </c>
      <c r="O154" s="19">
        <v>0</v>
      </c>
      <c r="P154" s="17">
        <f t="shared" si="24"/>
        <v>11844</v>
      </c>
      <c r="Q154" s="17">
        <f t="shared" si="25"/>
        <v>17.870722433460077</v>
      </c>
      <c r="R154" s="17">
        <v>57</v>
      </c>
      <c r="S154" s="34" t="s">
        <v>44</v>
      </c>
      <c r="T154" s="66"/>
      <c r="U154" s="84"/>
      <c r="V154" s="84"/>
      <c r="W154" s="84"/>
      <c r="X154" s="84"/>
    </row>
    <row r="155" spans="1:24" ht="25.5">
      <c r="A155" s="4">
        <v>125</v>
      </c>
      <c r="B155" s="58" t="s">
        <v>177</v>
      </c>
      <c r="C155" s="4">
        <v>1956</v>
      </c>
      <c r="D155" s="5">
        <v>2003</v>
      </c>
      <c r="E155" s="86" t="s">
        <v>43</v>
      </c>
      <c r="F155" s="28">
        <v>2</v>
      </c>
      <c r="G155" s="5">
        <v>2</v>
      </c>
      <c r="H155" s="25">
        <v>431.7</v>
      </c>
      <c r="I155" s="17">
        <v>385.7</v>
      </c>
      <c r="J155" s="17">
        <v>385.7</v>
      </c>
      <c r="K155" s="26">
        <v>24</v>
      </c>
      <c r="L155" s="17">
        <v>6188</v>
      </c>
      <c r="M155" s="19">
        <v>0</v>
      </c>
      <c r="N155" s="19">
        <v>0</v>
      </c>
      <c r="O155" s="19">
        <v>0</v>
      </c>
      <c r="P155" s="17">
        <f t="shared" si="24"/>
        <v>6188</v>
      </c>
      <c r="Q155" s="17">
        <f t="shared" si="25"/>
        <v>16.04355716878403</v>
      </c>
      <c r="R155" s="17">
        <v>57</v>
      </c>
      <c r="S155" s="34" t="s">
        <v>44</v>
      </c>
      <c r="T155" s="66"/>
      <c r="U155" s="84"/>
      <c r="V155" s="84"/>
      <c r="W155" s="84"/>
      <c r="X155" s="84"/>
    </row>
    <row r="156" spans="1:24" ht="25.5">
      <c r="A156" s="4">
        <v>126</v>
      </c>
      <c r="B156" s="58" t="s">
        <v>178</v>
      </c>
      <c r="C156" s="4">
        <v>1956</v>
      </c>
      <c r="D156" s="5">
        <v>2003</v>
      </c>
      <c r="E156" s="86" t="s">
        <v>43</v>
      </c>
      <c r="F156" s="28">
        <v>4</v>
      </c>
      <c r="G156" s="5">
        <v>4</v>
      </c>
      <c r="H156" s="25">
        <v>3625</v>
      </c>
      <c r="I156" s="17">
        <v>3344.47</v>
      </c>
      <c r="J156" s="17">
        <v>3344.47</v>
      </c>
      <c r="K156" s="26">
        <v>158</v>
      </c>
      <c r="L156" s="17">
        <v>147754</v>
      </c>
      <c r="M156" s="19">
        <v>0</v>
      </c>
      <c r="N156" s="19">
        <v>0</v>
      </c>
      <c r="O156" s="19">
        <v>0</v>
      </c>
      <c r="P156" s="17">
        <f t="shared" si="24"/>
        <v>147754</v>
      </c>
      <c r="Q156" s="17">
        <f t="shared" si="25"/>
        <v>44.178599299739574</v>
      </c>
      <c r="R156" s="17">
        <v>57</v>
      </c>
      <c r="S156" s="34" t="s">
        <v>44</v>
      </c>
      <c r="T156" s="66"/>
      <c r="U156" s="84"/>
      <c r="V156" s="84"/>
      <c r="W156" s="84"/>
      <c r="X156" s="84"/>
    </row>
    <row r="157" spans="1:24" ht="25.5">
      <c r="A157" s="4">
        <v>127</v>
      </c>
      <c r="B157" s="58" t="s">
        <v>179</v>
      </c>
      <c r="C157" s="4">
        <v>1956</v>
      </c>
      <c r="D157" s="5"/>
      <c r="E157" s="86" t="s">
        <v>43</v>
      </c>
      <c r="F157" s="28">
        <v>2</v>
      </c>
      <c r="G157" s="5">
        <v>3</v>
      </c>
      <c r="H157" s="25">
        <v>1034</v>
      </c>
      <c r="I157" s="17">
        <v>930.6</v>
      </c>
      <c r="J157" s="17">
        <v>930.6</v>
      </c>
      <c r="K157" s="26">
        <v>44</v>
      </c>
      <c r="L157" s="17">
        <v>16638</v>
      </c>
      <c r="M157" s="19">
        <v>0</v>
      </c>
      <c r="N157" s="19">
        <v>0</v>
      </c>
      <c r="O157" s="19">
        <v>0</v>
      </c>
      <c r="P157" s="17">
        <f t="shared" si="24"/>
        <v>16638</v>
      </c>
      <c r="Q157" s="17">
        <f t="shared" si="25"/>
        <v>17.878787878787879</v>
      </c>
      <c r="R157" s="17">
        <v>57</v>
      </c>
      <c r="S157" s="34" t="s">
        <v>44</v>
      </c>
      <c r="T157" s="66"/>
      <c r="U157" s="84"/>
      <c r="V157" s="84"/>
      <c r="W157" s="84"/>
      <c r="X157" s="84"/>
    </row>
    <row r="158" spans="1:24" ht="25.5">
      <c r="A158" s="4">
        <v>128</v>
      </c>
      <c r="B158" s="58" t="s">
        <v>180</v>
      </c>
      <c r="C158" s="4">
        <v>1956</v>
      </c>
      <c r="D158" s="5"/>
      <c r="E158" s="86" t="s">
        <v>43</v>
      </c>
      <c r="F158" s="28">
        <v>2</v>
      </c>
      <c r="G158" s="5">
        <v>3</v>
      </c>
      <c r="H158" s="25">
        <v>1014</v>
      </c>
      <c r="I158" s="17">
        <v>912.6</v>
      </c>
      <c r="J158" s="17">
        <v>912.6</v>
      </c>
      <c r="K158" s="26">
        <v>53</v>
      </c>
      <c r="L158" s="17">
        <v>16316</v>
      </c>
      <c r="M158" s="19">
        <v>0</v>
      </c>
      <c r="N158" s="19">
        <v>0</v>
      </c>
      <c r="O158" s="19">
        <v>0</v>
      </c>
      <c r="P158" s="17">
        <f t="shared" si="24"/>
        <v>16316</v>
      </c>
      <c r="Q158" s="17">
        <f t="shared" si="25"/>
        <v>17.878588647819416</v>
      </c>
      <c r="R158" s="17">
        <v>57</v>
      </c>
      <c r="S158" s="34" t="s">
        <v>44</v>
      </c>
      <c r="T158" s="66"/>
      <c r="U158" s="84"/>
      <c r="V158" s="84"/>
      <c r="W158" s="84"/>
      <c r="X158" s="84"/>
    </row>
    <row r="159" spans="1:24" ht="25.5">
      <c r="A159" s="4">
        <v>129</v>
      </c>
      <c r="B159" s="58" t="s">
        <v>181</v>
      </c>
      <c r="C159" s="4">
        <v>1957</v>
      </c>
      <c r="D159" s="14"/>
      <c r="E159" s="86" t="s">
        <v>43</v>
      </c>
      <c r="F159" s="15">
        <v>2</v>
      </c>
      <c r="G159" s="14">
        <v>2</v>
      </c>
      <c r="H159" s="16">
        <v>639.5</v>
      </c>
      <c r="I159" s="17">
        <v>575.54999999999995</v>
      </c>
      <c r="J159" s="17">
        <v>575.54999999999995</v>
      </c>
      <c r="K159" s="18">
        <v>33</v>
      </c>
      <c r="L159" s="17">
        <v>10286</v>
      </c>
      <c r="M159" s="19">
        <v>0</v>
      </c>
      <c r="N159" s="19">
        <v>0</v>
      </c>
      <c r="O159" s="19">
        <v>0</v>
      </c>
      <c r="P159" s="17">
        <f>L159</f>
        <v>10286</v>
      </c>
      <c r="Q159" s="17">
        <f t="shared" si="25"/>
        <v>17.871601077230476</v>
      </c>
      <c r="R159" s="17">
        <v>57</v>
      </c>
      <c r="S159" s="34" t="s">
        <v>44</v>
      </c>
      <c r="T159" s="66"/>
      <c r="U159" s="84"/>
      <c r="V159" s="84"/>
      <c r="W159" s="84"/>
      <c r="X159" s="84"/>
    </row>
    <row r="160" spans="1:24" ht="25.5">
      <c r="A160" s="4">
        <v>130</v>
      </c>
      <c r="B160" s="58" t="s">
        <v>182</v>
      </c>
      <c r="C160" s="4">
        <v>1957</v>
      </c>
      <c r="D160" s="5">
        <v>2003</v>
      </c>
      <c r="E160" s="86" t="s">
        <v>43</v>
      </c>
      <c r="F160" s="28">
        <v>5</v>
      </c>
      <c r="G160" s="5">
        <v>3</v>
      </c>
      <c r="H160" s="25">
        <v>2682</v>
      </c>
      <c r="I160" s="17">
        <v>2413.8000000000002</v>
      </c>
      <c r="J160" s="17">
        <v>2413.8000000000002</v>
      </c>
      <c r="K160" s="26">
        <v>121</v>
      </c>
      <c r="L160" s="17">
        <v>3262519.63</v>
      </c>
      <c r="M160" s="19">
        <v>0</v>
      </c>
      <c r="N160" s="17">
        <v>1076646</v>
      </c>
      <c r="O160" s="17">
        <v>1076646</v>
      </c>
      <c r="P160" s="17">
        <v>1109227.6299999999</v>
      </c>
      <c r="Q160" s="17">
        <f t="shared" si="25"/>
        <v>1351.6114135388184</v>
      </c>
      <c r="R160" s="17">
        <v>3108</v>
      </c>
      <c r="S160" s="34" t="s">
        <v>44</v>
      </c>
      <c r="T160" s="66"/>
      <c r="U160" s="84"/>
      <c r="V160" s="84"/>
      <c r="W160" s="84"/>
      <c r="X160" s="84"/>
    </row>
    <row r="161" spans="1:24" ht="25.5">
      <c r="A161" s="4">
        <v>131</v>
      </c>
      <c r="B161" s="58" t="s">
        <v>183</v>
      </c>
      <c r="C161" s="4">
        <v>1957</v>
      </c>
      <c r="D161" s="5"/>
      <c r="E161" s="86" t="s">
        <v>43</v>
      </c>
      <c r="F161" s="28">
        <v>3</v>
      </c>
      <c r="G161" s="5">
        <v>4</v>
      </c>
      <c r="H161" s="25">
        <v>3130.9</v>
      </c>
      <c r="I161" s="17">
        <v>2915</v>
      </c>
      <c r="J161" s="17">
        <v>2915</v>
      </c>
      <c r="K161" s="26">
        <v>95</v>
      </c>
      <c r="L161" s="17">
        <v>147041</v>
      </c>
      <c r="M161" s="19">
        <v>0</v>
      </c>
      <c r="N161" s="19">
        <v>0</v>
      </c>
      <c r="O161" s="19">
        <v>0</v>
      </c>
      <c r="P161" s="17">
        <f t="shared" ref="P161:P205" si="26">L161</f>
        <v>147041</v>
      </c>
      <c r="Q161" s="17">
        <f t="shared" si="25"/>
        <v>50.442881646655231</v>
      </c>
      <c r="R161" s="17">
        <v>57</v>
      </c>
      <c r="S161" s="34" t="s">
        <v>44</v>
      </c>
      <c r="T161" s="66"/>
      <c r="U161" s="84"/>
      <c r="V161" s="84"/>
      <c r="W161" s="84"/>
      <c r="X161" s="84"/>
    </row>
    <row r="162" spans="1:24" ht="25.5">
      <c r="A162" s="4">
        <v>132</v>
      </c>
      <c r="B162" s="58" t="s">
        <v>184</v>
      </c>
      <c r="C162" s="4">
        <v>1957</v>
      </c>
      <c r="D162" s="5">
        <v>2007</v>
      </c>
      <c r="E162" s="86" t="s">
        <v>43</v>
      </c>
      <c r="F162" s="28">
        <v>4</v>
      </c>
      <c r="G162" s="5">
        <v>4</v>
      </c>
      <c r="H162" s="25">
        <v>2687</v>
      </c>
      <c r="I162" s="17">
        <v>2381.6999999999998</v>
      </c>
      <c r="J162" s="17">
        <v>2381.6999999999998</v>
      </c>
      <c r="K162" s="26">
        <v>106</v>
      </c>
      <c r="L162" s="17">
        <v>105337</v>
      </c>
      <c r="M162" s="19">
        <v>0</v>
      </c>
      <c r="N162" s="19">
        <v>0</v>
      </c>
      <c r="O162" s="19">
        <v>0</v>
      </c>
      <c r="P162" s="17">
        <f t="shared" si="26"/>
        <v>105337</v>
      </c>
      <c r="Q162" s="17">
        <f t="shared" si="25"/>
        <v>44.227652517109632</v>
      </c>
      <c r="R162" s="17">
        <v>57</v>
      </c>
      <c r="S162" s="34" t="s">
        <v>44</v>
      </c>
      <c r="T162" s="66"/>
      <c r="U162" s="84"/>
      <c r="V162" s="84"/>
      <c r="W162" s="84"/>
      <c r="X162" s="84"/>
    </row>
    <row r="163" spans="1:24" ht="25.5">
      <c r="A163" s="4">
        <v>133</v>
      </c>
      <c r="B163" s="58" t="s">
        <v>185</v>
      </c>
      <c r="C163" s="4">
        <v>1957</v>
      </c>
      <c r="D163" s="5"/>
      <c r="E163" s="86" t="s">
        <v>43</v>
      </c>
      <c r="F163" s="28">
        <v>2</v>
      </c>
      <c r="G163" s="5">
        <v>2</v>
      </c>
      <c r="H163" s="25">
        <v>728.1</v>
      </c>
      <c r="I163" s="17">
        <v>655.29</v>
      </c>
      <c r="J163" s="17">
        <v>655.29</v>
      </c>
      <c r="K163" s="26">
        <v>78</v>
      </c>
      <c r="L163" s="17">
        <v>11713</v>
      </c>
      <c r="M163" s="19">
        <v>0</v>
      </c>
      <c r="N163" s="19">
        <v>0</v>
      </c>
      <c r="O163" s="19">
        <v>0</v>
      </c>
      <c r="P163" s="17">
        <f t="shared" si="26"/>
        <v>11713</v>
      </c>
      <c r="Q163" s="17">
        <f t="shared" si="25"/>
        <v>17.874528834561797</v>
      </c>
      <c r="R163" s="17">
        <v>57</v>
      </c>
      <c r="S163" s="34" t="s">
        <v>44</v>
      </c>
      <c r="T163" s="66"/>
      <c r="U163" s="84"/>
      <c r="V163" s="84"/>
      <c r="W163" s="84"/>
      <c r="X163" s="84"/>
    </row>
    <row r="164" spans="1:24" ht="25.5">
      <c r="A164" s="4">
        <v>134</v>
      </c>
      <c r="B164" s="58" t="s">
        <v>186</v>
      </c>
      <c r="C164" s="4">
        <v>1957</v>
      </c>
      <c r="D164" s="5"/>
      <c r="E164" s="86" t="s">
        <v>43</v>
      </c>
      <c r="F164" s="28">
        <v>2</v>
      </c>
      <c r="G164" s="5">
        <v>2</v>
      </c>
      <c r="H164" s="25">
        <v>698</v>
      </c>
      <c r="I164" s="17">
        <v>643.20000000000005</v>
      </c>
      <c r="J164" s="17">
        <v>643.20000000000005</v>
      </c>
      <c r="K164" s="26">
        <v>27</v>
      </c>
      <c r="L164" s="17">
        <v>9386</v>
      </c>
      <c r="M164" s="19">
        <v>0</v>
      </c>
      <c r="N164" s="19">
        <v>0</v>
      </c>
      <c r="O164" s="19">
        <v>0</v>
      </c>
      <c r="P164" s="17">
        <f t="shared" si="26"/>
        <v>9386</v>
      </c>
      <c r="Q164" s="17">
        <f t="shared" si="25"/>
        <v>14.592661691542288</v>
      </c>
      <c r="R164" s="17">
        <v>57</v>
      </c>
      <c r="S164" s="34" t="s">
        <v>44</v>
      </c>
      <c r="T164" s="66"/>
      <c r="U164" s="84"/>
      <c r="V164" s="84"/>
      <c r="W164" s="84"/>
      <c r="X164" s="84"/>
    </row>
    <row r="165" spans="1:24" ht="25.5">
      <c r="A165" s="4">
        <v>135</v>
      </c>
      <c r="B165" s="58" t="s">
        <v>187</v>
      </c>
      <c r="C165" s="4">
        <v>1957</v>
      </c>
      <c r="D165" s="5"/>
      <c r="E165" s="86" t="s">
        <v>43</v>
      </c>
      <c r="F165" s="28">
        <v>2</v>
      </c>
      <c r="G165" s="5">
        <v>2</v>
      </c>
      <c r="H165" s="25">
        <v>380</v>
      </c>
      <c r="I165" s="17">
        <v>342</v>
      </c>
      <c r="J165" s="17">
        <v>342</v>
      </c>
      <c r="K165" s="26">
        <v>23</v>
      </c>
      <c r="L165" s="17">
        <v>6110</v>
      </c>
      <c r="M165" s="19">
        <v>0</v>
      </c>
      <c r="N165" s="19">
        <v>0</v>
      </c>
      <c r="O165" s="19">
        <v>0</v>
      </c>
      <c r="P165" s="17">
        <f t="shared" si="26"/>
        <v>6110</v>
      </c>
      <c r="Q165" s="17">
        <f t="shared" si="25"/>
        <v>17.865497076023392</v>
      </c>
      <c r="R165" s="17">
        <v>57</v>
      </c>
      <c r="S165" s="34" t="s">
        <v>44</v>
      </c>
      <c r="T165" s="66"/>
      <c r="U165" s="84"/>
      <c r="V165" s="84"/>
      <c r="W165" s="84"/>
      <c r="X165" s="84"/>
    </row>
    <row r="166" spans="1:24" ht="25.5">
      <c r="A166" s="4">
        <v>136</v>
      </c>
      <c r="B166" s="58" t="s">
        <v>188</v>
      </c>
      <c r="C166" s="4">
        <v>1957</v>
      </c>
      <c r="D166" s="5"/>
      <c r="E166" s="86" t="s">
        <v>43</v>
      </c>
      <c r="F166" s="28">
        <v>2</v>
      </c>
      <c r="G166" s="5">
        <v>3</v>
      </c>
      <c r="H166" s="25">
        <v>1028.5</v>
      </c>
      <c r="I166" s="17">
        <v>925.65</v>
      </c>
      <c r="J166" s="17">
        <v>925.65</v>
      </c>
      <c r="K166" s="26">
        <v>52</v>
      </c>
      <c r="L166" s="17">
        <v>16548</v>
      </c>
      <c r="M166" s="19">
        <v>0</v>
      </c>
      <c r="N166" s="19">
        <v>0</v>
      </c>
      <c r="O166" s="19">
        <v>0</v>
      </c>
      <c r="P166" s="17">
        <f t="shared" si="26"/>
        <v>16548</v>
      </c>
      <c r="Q166" s="17">
        <f t="shared" si="25"/>
        <v>17.877167395883973</v>
      </c>
      <c r="R166" s="17">
        <v>57</v>
      </c>
      <c r="S166" s="34" t="s">
        <v>44</v>
      </c>
      <c r="T166" s="66"/>
      <c r="U166" s="84"/>
      <c r="V166" s="84"/>
      <c r="W166" s="84"/>
      <c r="X166" s="84"/>
    </row>
    <row r="167" spans="1:24" ht="25.5">
      <c r="A167" s="4">
        <v>137</v>
      </c>
      <c r="B167" s="58" t="s">
        <v>189</v>
      </c>
      <c r="C167" s="4">
        <v>1957</v>
      </c>
      <c r="D167" s="5"/>
      <c r="E167" s="86" t="s">
        <v>43</v>
      </c>
      <c r="F167" s="28">
        <v>2</v>
      </c>
      <c r="G167" s="5">
        <v>3</v>
      </c>
      <c r="H167" s="25">
        <v>1036</v>
      </c>
      <c r="I167" s="17">
        <v>932.4</v>
      </c>
      <c r="J167" s="17">
        <v>932.4</v>
      </c>
      <c r="K167" s="26">
        <v>48</v>
      </c>
      <c r="L167" s="17">
        <v>16667</v>
      </c>
      <c r="M167" s="19">
        <v>0</v>
      </c>
      <c r="N167" s="19">
        <v>0</v>
      </c>
      <c r="O167" s="19">
        <v>0</v>
      </c>
      <c r="P167" s="17">
        <f t="shared" si="26"/>
        <v>16667</v>
      </c>
      <c r="Q167" s="17">
        <f t="shared" si="25"/>
        <v>17.875375375375377</v>
      </c>
      <c r="R167" s="17">
        <v>57</v>
      </c>
      <c r="S167" s="34" t="s">
        <v>44</v>
      </c>
      <c r="T167" s="66"/>
      <c r="U167" s="84"/>
      <c r="V167" s="84"/>
      <c r="W167" s="84"/>
      <c r="X167" s="84"/>
    </row>
    <row r="168" spans="1:24" ht="25.5">
      <c r="A168" s="4">
        <v>138</v>
      </c>
      <c r="B168" s="58" t="s">
        <v>190</v>
      </c>
      <c r="C168" s="4">
        <v>1957</v>
      </c>
      <c r="D168" s="5">
        <v>2003</v>
      </c>
      <c r="E168" s="86" t="s">
        <v>43</v>
      </c>
      <c r="F168" s="28">
        <v>3</v>
      </c>
      <c r="G168" s="5">
        <v>2</v>
      </c>
      <c r="H168" s="25">
        <v>719.2</v>
      </c>
      <c r="I168" s="17">
        <v>647.28000000000009</v>
      </c>
      <c r="J168" s="17">
        <v>647.28000000000009</v>
      </c>
      <c r="K168" s="26">
        <v>39</v>
      </c>
      <c r="L168" s="17">
        <v>11572</v>
      </c>
      <c r="M168" s="19">
        <v>0</v>
      </c>
      <c r="N168" s="19">
        <v>0</v>
      </c>
      <c r="O168" s="19">
        <v>0</v>
      </c>
      <c r="P168" s="17">
        <f t="shared" si="26"/>
        <v>11572</v>
      </c>
      <c r="Q168" s="17">
        <f t="shared" si="25"/>
        <v>17.877889012483003</v>
      </c>
      <c r="R168" s="17">
        <v>57</v>
      </c>
      <c r="S168" s="34" t="s">
        <v>44</v>
      </c>
      <c r="T168" s="66"/>
      <c r="U168" s="84"/>
      <c r="V168" s="84"/>
      <c r="W168" s="84"/>
      <c r="X168" s="84"/>
    </row>
    <row r="169" spans="1:24" ht="25.5">
      <c r="A169" s="4">
        <v>139</v>
      </c>
      <c r="B169" s="58" t="s">
        <v>191</v>
      </c>
      <c r="C169" s="4">
        <v>1957</v>
      </c>
      <c r="D169" s="14">
        <v>2008</v>
      </c>
      <c r="E169" s="86" t="s">
        <v>43</v>
      </c>
      <c r="F169" s="15">
        <v>3</v>
      </c>
      <c r="G169" s="14">
        <v>3</v>
      </c>
      <c r="H169" s="16">
        <v>1454.3</v>
      </c>
      <c r="I169" s="17">
        <v>1308.8699999999999</v>
      </c>
      <c r="J169" s="17">
        <v>1308.8699999999999</v>
      </c>
      <c r="K169" s="18">
        <v>61</v>
      </c>
      <c r="L169" s="17">
        <v>23398</v>
      </c>
      <c r="M169" s="19">
        <v>0</v>
      </c>
      <c r="N169" s="19">
        <v>0</v>
      </c>
      <c r="O169" s="19">
        <v>0</v>
      </c>
      <c r="P169" s="17">
        <f t="shared" si="26"/>
        <v>23398</v>
      </c>
      <c r="Q169" s="17">
        <f t="shared" si="25"/>
        <v>17.876488879720675</v>
      </c>
      <c r="R169" s="17">
        <v>57</v>
      </c>
      <c r="S169" s="34" t="s">
        <v>44</v>
      </c>
      <c r="T169" s="66"/>
      <c r="U169" s="84"/>
      <c r="V169" s="84"/>
      <c r="W169" s="84"/>
      <c r="X169" s="84"/>
    </row>
    <row r="170" spans="1:24" ht="25.5">
      <c r="A170" s="4">
        <v>140</v>
      </c>
      <c r="B170" s="58" t="s">
        <v>192</v>
      </c>
      <c r="C170" s="4">
        <v>1957</v>
      </c>
      <c r="D170" s="5">
        <v>2003</v>
      </c>
      <c r="E170" s="86" t="s">
        <v>43</v>
      </c>
      <c r="F170" s="28">
        <v>2</v>
      </c>
      <c r="G170" s="5">
        <v>2</v>
      </c>
      <c r="H170" s="25">
        <v>704.2</v>
      </c>
      <c r="I170" s="17">
        <v>633.78000000000009</v>
      </c>
      <c r="J170" s="17">
        <v>633.78000000000009</v>
      </c>
      <c r="K170" s="26">
        <v>39</v>
      </c>
      <c r="L170" s="17">
        <v>11333</v>
      </c>
      <c r="M170" s="19">
        <v>0</v>
      </c>
      <c r="N170" s="19">
        <v>0</v>
      </c>
      <c r="O170" s="19">
        <v>0</v>
      </c>
      <c r="P170" s="17">
        <f t="shared" si="26"/>
        <v>11333</v>
      </c>
      <c r="Q170" s="17">
        <f t="shared" si="25"/>
        <v>17.881599293130105</v>
      </c>
      <c r="R170" s="17">
        <v>57</v>
      </c>
      <c r="S170" s="34" t="s">
        <v>44</v>
      </c>
      <c r="T170" s="66"/>
      <c r="U170" s="84"/>
      <c r="V170" s="84"/>
      <c r="W170" s="84"/>
      <c r="X170" s="84"/>
    </row>
    <row r="171" spans="1:24" ht="25.5">
      <c r="A171" s="4">
        <v>141</v>
      </c>
      <c r="B171" s="58" t="s">
        <v>193</v>
      </c>
      <c r="C171" s="4">
        <v>1957</v>
      </c>
      <c r="D171" s="5">
        <v>2006</v>
      </c>
      <c r="E171" s="86" t="s">
        <v>43</v>
      </c>
      <c r="F171" s="28">
        <v>3</v>
      </c>
      <c r="G171" s="5">
        <v>4</v>
      </c>
      <c r="H171" s="25">
        <v>2259.6999999999998</v>
      </c>
      <c r="I171" s="17">
        <v>2033.7299999999998</v>
      </c>
      <c r="J171" s="17">
        <v>2033.7299999999998</v>
      </c>
      <c r="K171" s="26">
        <v>86</v>
      </c>
      <c r="L171" s="17">
        <v>102556</v>
      </c>
      <c r="M171" s="19">
        <v>0</v>
      </c>
      <c r="N171" s="19">
        <v>0</v>
      </c>
      <c r="O171" s="19">
        <v>0</v>
      </c>
      <c r="P171" s="17">
        <f t="shared" si="26"/>
        <v>102556</v>
      </c>
      <c r="Q171" s="17">
        <f t="shared" si="25"/>
        <v>50.427539545564066</v>
      </c>
      <c r="R171" s="17">
        <v>57</v>
      </c>
      <c r="S171" s="34" t="s">
        <v>44</v>
      </c>
      <c r="T171" s="66"/>
      <c r="U171" s="84"/>
      <c r="V171" s="84"/>
      <c r="W171" s="84"/>
      <c r="X171" s="84"/>
    </row>
    <row r="172" spans="1:24" ht="25.5">
      <c r="A172" s="4">
        <v>142</v>
      </c>
      <c r="B172" s="58" t="s">
        <v>194</v>
      </c>
      <c r="C172" s="4">
        <v>1958</v>
      </c>
      <c r="D172" s="5">
        <v>2005</v>
      </c>
      <c r="E172" s="86" t="s">
        <v>43</v>
      </c>
      <c r="F172" s="28">
        <v>5</v>
      </c>
      <c r="G172" s="5">
        <v>6</v>
      </c>
      <c r="H172" s="25">
        <v>7618.5</v>
      </c>
      <c r="I172" s="17">
        <v>6002.21</v>
      </c>
      <c r="J172" s="17">
        <v>6002.21</v>
      </c>
      <c r="K172" s="26">
        <v>253</v>
      </c>
      <c r="L172" s="17">
        <v>255712</v>
      </c>
      <c r="M172" s="19">
        <v>0</v>
      </c>
      <c r="N172" s="19">
        <v>0</v>
      </c>
      <c r="O172" s="19">
        <v>0</v>
      </c>
      <c r="P172" s="17">
        <f t="shared" si="26"/>
        <v>255712</v>
      </c>
      <c r="Q172" s="17">
        <f t="shared" ref="Q172:Q214" si="27">L172/I172</f>
        <v>42.602974571033002</v>
      </c>
      <c r="R172" s="17">
        <v>57</v>
      </c>
      <c r="S172" s="34" t="s">
        <v>44</v>
      </c>
      <c r="T172" s="66"/>
      <c r="U172" s="84"/>
      <c r="V172" s="84"/>
      <c r="W172" s="84"/>
      <c r="X172" s="84"/>
    </row>
    <row r="173" spans="1:24" ht="25.5">
      <c r="A173" s="4">
        <v>143</v>
      </c>
      <c r="B173" s="58" t="s">
        <v>195</v>
      </c>
      <c r="C173" s="4">
        <v>1958</v>
      </c>
      <c r="D173" s="5"/>
      <c r="E173" s="86" t="s">
        <v>43</v>
      </c>
      <c r="F173" s="28">
        <v>2</v>
      </c>
      <c r="G173" s="5">
        <v>2</v>
      </c>
      <c r="H173" s="25">
        <v>528.1</v>
      </c>
      <c r="I173" s="17">
        <v>475.29</v>
      </c>
      <c r="J173" s="17">
        <v>475.29</v>
      </c>
      <c r="K173" s="26">
        <v>34</v>
      </c>
      <c r="L173" s="17">
        <v>8497</v>
      </c>
      <c r="M173" s="19">
        <v>0</v>
      </c>
      <c r="N173" s="19">
        <v>0</v>
      </c>
      <c r="O173" s="19">
        <v>0</v>
      </c>
      <c r="P173" s="17">
        <f t="shared" si="26"/>
        <v>8497</v>
      </c>
      <c r="Q173" s="17">
        <f t="shared" si="27"/>
        <v>17.877506364535336</v>
      </c>
      <c r="R173" s="17">
        <v>57</v>
      </c>
      <c r="S173" s="34" t="s">
        <v>44</v>
      </c>
      <c r="T173" s="66"/>
      <c r="U173" s="84"/>
      <c r="V173" s="84"/>
      <c r="W173" s="84"/>
      <c r="X173" s="84"/>
    </row>
    <row r="174" spans="1:24" ht="25.5">
      <c r="A174" s="4">
        <v>144</v>
      </c>
      <c r="B174" s="58" t="s">
        <v>196</v>
      </c>
      <c r="C174" s="4">
        <v>1958</v>
      </c>
      <c r="D174" s="5"/>
      <c r="E174" s="86" t="s">
        <v>43</v>
      </c>
      <c r="F174" s="28">
        <v>2</v>
      </c>
      <c r="G174" s="5">
        <v>2</v>
      </c>
      <c r="H174" s="25">
        <v>747.3</v>
      </c>
      <c r="I174" s="17">
        <v>720.3</v>
      </c>
      <c r="J174" s="17">
        <v>720.3</v>
      </c>
      <c r="K174" s="26">
        <v>33</v>
      </c>
      <c r="L174" s="17">
        <v>11630</v>
      </c>
      <c r="M174" s="19">
        <v>0</v>
      </c>
      <c r="N174" s="19">
        <v>0</v>
      </c>
      <c r="O174" s="19">
        <v>0</v>
      </c>
      <c r="P174" s="17">
        <f t="shared" si="26"/>
        <v>11630</v>
      </c>
      <c r="Q174" s="17">
        <f t="shared" si="27"/>
        <v>16.14605025683743</v>
      </c>
      <c r="R174" s="17">
        <v>57</v>
      </c>
      <c r="S174" s="34" t="s">
        <v>44</v>
      </c>
      <c r="T174" s="66"/>
      <c r="U174" s="84"/>
      <c r="V174" s="84"/>
      <c r="W174" s="84"/>
      <c r="X174" s="84"/>
    </row>
    <row r="175" spans="1:24" ht="25.5">
      <c r="A175" s="4">
        <v>145</v>
      </c>
      <c r="B175" s="58" t="s">
        <v>197</v>
      </c>
      <c r="C175" s="4">
        <v>1958</v>
      </c>
      <c r="D175" s="14">
        <v>2013</v>
      </c>
      <c r="E175" s="86" t="s">
        <v>43</v>
      </c>
      <c r="F175" s="15">
        <v>5</v>
      </c>
      <c r="G175" s="14">
        <v>8</v>
      </c>
      <c r="H175" s="16">
        <v>10670</v>
      </c>
      <c r="I175" s="17">
        <v>9690.5</v>
      </c>
      <c r="J175" s="17">
        <v>9690.5</v>
      </c>
      <c r="K175" s="18">
        <v>277</v>
      </c>
      <c r="L175" s="17">
        <v>115600</v>
      </c>
      <c r="M175" s="19">
        <v>0</v>
      </c>
      <c r="N175" s="19">
        <v>0</v>
      </c>
      <c r="O175" s="19">
        <v>0</v>
      </c>
      <c r="P175" s="17">
        <f t="shared" si="26"/>
        <v>115600</v>
      </c>
      <c r="Q175" s="17">
        <f t="shared" si="27"/>
        <v>11.929209019142458</v>
      </c>
      <c r="R175" s="17">
        <v>57</v>
      </c>
      <c r="S175" s="34" t="s">
        <v>44</v>
      </c>
      <c r="T175" s="66"/>
      <c r="U175" s="84"/>
      <c r="V175" s="84"/>
      <c r="W175" s="84"/>
      <c r="X175" s="84"/>
    </row>
    <row r="176" spans="1:24" ht="25.5">
      <c r="A176" s="4">
        <v>146</v>
      </c>
      <c r="B176" s="58" t="s">
        <v>198</v>
      </c>
      <c r="C176" s="4">
        <v>1958</v>
      </c>
      <c r="D176" s="5">
        <v>2005</v>
      </c>
      <c r="E176" s="86" t="s">
        <v>43</v>
      </c>
      <c r="F176" s="28">
        <v>4</v>
      </c>
      <c r="G176" s="5">
        <v>4</v>
      </c>
      <c r="H176" s="25">
        <v>4896.3</v>
      </c>
      <c r="I176" s="17">
        <v>3933.5</v>
      </c>
      <c r="J176" s="17">
        <v>3933.5</v>
      </c>
      <c r="K176" s="26">
        <v>160</v>
      </c>
      <c r="L176" s="17">
        <v>165595</v>
      </c>
      <c r="M176" s="19">
        <v>0</v>
      </c>
      <c r="N176" s="19">
        <v>0</v>
      </c>
      <c r="O176" s="19">
        <v>0</v>
      </c>
      <c r="P176" s="17">
        <f t="shared" si="26"/>
        <v>165595</v>
      </c>
      <c r="Q176" s="17">
        <f t="shared" si="27"/>
        <v>42.098639888140333</v>
      </c>
      <c r="R176" s="17">
        <v>57</v>
      </c>
      <c r="S176" s="34" t="s">
        <v>44</v>
      </c>
      <c r="T176" s="66"/>
      <c r="U176" s="84"/>
      <c r="V176" s="84"/>
      <c r="W176" s="84"/>
      <c r="X176" s="84"/>
    </row>
    <row r="177" spans="1:24" ht="25.5">
      <c r="A177" s="4">
        <v>147</v>
      </c>
      <c r="B177" s="58" t="s">
        <v>199</v>
      </c>
      <c r="C177" s="4">
        <v>1958</v>
      </c>
      <c r="D177" s="5"/>
      <c r="E177" s="86" t="s">
        <v>43</v>
      </c>
      <c r="F177" s="28">
        <v>2</v>
      </c>
      <c r="G177" s="5">
        <v>1</v>
      </c>
      <c r="H177" s="25">
        <v>441.3</v>
      </c>
      <c r="I177" s="17">
        <v>402.4</v>
      </c>
      <c r="J177" s="17">
        <v>402.4</v>
      </c>
      <c r="K177" s="26">
        <v>19</v>
      </c>
      <c r="L177" s="17">
        <v>6462</v>
      </c>
      <c r="M177" s="19">
        <v>0</v>
      </c>
      <c r="N177" s="19">
        <v>0</v>
      </c>
      <c r="O177" s="19">
        <v>0</v>
      </c>
      <c r="P177" s="17">
        <f t="shared" si="26"/>
        <v>6462</v>
      </c>
      <c r="Q177" s="17">
        <f t="shared" si="27"/>
        <v>16.058648111332008</v>
      </c>
      <c r="R177" s="17">
        <v>57</v>
      </c>
      <c r="S177" s="34" t="s">
        <v>44</v>
      </c>
      <c r="T177" s="66"/>
      <c r="U177" s="84"/>
      <c r="V177" s="84"/>
      <c r="W177" s="84"/>
      <c r="X177" s="84"/>
    </row>
    <row r="178" spans="1:24" ht="25.5">
      <c r="A178" s="4">
        <v>148</v>
      </c>
      <c r="B178" s="58" t="s">
        <v>200</v>
      </c>
      <c r="C178" s="4">
        <v>1958</v>
      </c>
      <c r="D178" s="5"/>
      <c r="E178" s="86" t="s">
        <v>43</v>
      </c>
      <c r="F178" s="28">
        <v>2</v>
      </c>
      <c r="G178" s="5">
        <v>2</v>
      </c>
      <c r="H178" s="25">
        <v>514.5</v>
      </c>
      <c r="I178" s="17">
        <v>463.05</v>
      </c>
      <c r="J178" s="17">
        <v>463.05</v>
      </c>
      <c r="K178" s="26">
        <v>29</v>
      </c>
      <c r="L178" s="17">
        <v>8278</v>
      </c>
      <c r="M178" s="19">
        <v>0</v>
      </c>
      <c r="N178" s="19">
        <v>0</v>
      </c>
      <c r="O178" s="19">
        <v>0</v>
      </c>
      <c r="P178" s="17">
        <f t="shared" si="26"/>
        <v>8278</v>
      </c>
      <c r="Q178" s="17">
        <f t="shared" si="27"/>
        <v>17.877119101608898</v>
      </c>
      <c r="R178" s="17">
        <v>57</v>
      </c>
      <c r="S178" s="34" t="s">
        <v>44</v>
      </c>
      <c r="T178" s="66"/>
      <c r="U178" s="84"/>
      <c r="V178" s="84"/>
      <c r="W178" s="84"/>
      <c r="X178" s="84"/>
    </row>
    <row r="179" spans="1:24" ht="25.5">
      <c r="A179" s="4">
        <v>149</v>
      </c>
      <c r="B179" s="58" t="s">
        <v>201</v>
      </c>
      <c r="C179" s="4">
        <v>1958</v>
      </c>
      <c r="D179" s="5">
        <v>2006</v>
      </c>
      <c r="E179" s="86" t="s">
        <v>43</v>
      </c>
      <c r="F179" s="28">
        <v>2</v>
      </c>
      <c r="G179" s="5">
        <v>1</v>
      </c>
      <c r="H179" s="25">
        <v>260.3</v>
      </c>
      <c r="I179" s="17">
        <v>234.27</v>
      </c>
      <c r="J179" s="17">
        <v>234.27</v>
      </c>
      <c r="K179" s="26">
        <v>16</v>
      </c>
      <c r="L179" s="17">
        <v>4188</v>
      </c>
      <c r="M179" s="19">
        <v>0</v>
      </c>
      <c r="N179" s="19">
        <v>0</v>
      </c>
      <c r="O179" s="19">
        <v>0</v>
      </c>
      <c r="P179" s="17">
        <f t="shared" si="26"/>
        <v>4188</v>
      </c>
      <c r="Q179" s="17">
        <f t="shared" si="27"/>
        <v>17.876808810347036</v>
      </c>
      <c r="R179" s="17">
        <v>57</v>
      </c>
      <c r="S179" s="34" t="s">
        <v>44</v>
      </c>
      <c r="T179" s="66"/>
      <c r="U179" s="84"/>
      <c r="V179" s="84"/>
      <c r="W179" s="84"/>
      <c r="X179" s="84"/>
    </row>
    <row r="180" spans="1:24" ht="25.5">
      <c r="A180" s="4">
        <v>150</v>
      </c>
      <c r="B180" s="58" t="s">
        <v>202</v>
      </c>
      <c r="C180" s="4">
        <v>1958</v>
      </c>
      <c r="D180" s="5"/>
      <c r="E180" s="86" t="s">
        <v>43</v>
      </c>
      <c r="F180" s="28">
        <v>2</v>
      </c>
      <c r="G180" s="5">
        <v>2</v>
      </c>
      <c r="H180" s="25">
        <v>527</v>
      </c>
      <c r="I180" s="17">
        <v>474.3</v>
      </c>
      <c r="J180" s="17">
        <v>474.3</v>
      </c>
      <c r="K180" s="26">
        <v>32</v>
      </c>
      <c r="L180" s="17">
        <v>8480</v>
      </c>
      <c r="M180" s="19">
        <v>0</v>
      </c>
      <c r="N180" s="19">
        <v>0</v>
      </c>
      <c r="O180" s="19">
        <v>0</v>
      </c>
      <c r="P180" s="17">
        <f t="shared" si="26"/>
        <v>8480</v>
      </c>
      <c r="Q180" s="17">
        <f t="shared" si="27"/>
        <v>17.878979548808772</v>
      </c>
      <c r="R180" s="17">
        <v>57</v>
      </c>
      <c r="S180" s="34" t="s">
        <v>44</v>
      </c>
      <c r="T180" s="66"/>
      <c r="U180" s="84"/>
      <c r="V180" s="84"/>
      <c r="W180" s="84"/>
      <c r="X180" s="84"/>
    </row>
    <row r="181" spans="1:24" ht="25.5">
      <c r="A181" s="4">
        <v>151</v>
      </c>
      <c r="B181" s="58" t="s">
        <v>203</v>
      </c>
      <c r="C181" s="4">
        <v>1958</v>
      </c>
      <c r="D181" s="5"/>
      <c r="E181" s="86" t="s">
        <v>43</v>
      </c>
      <c r="F181" s="28">
        <v>2</v>
      </c>
      <c r="G181" s="5">
        <v>2</v>
      </c>
      <c r="H181" s="25">
        <v>526.9</v>
      </c>
      <c r="I181" s="17">
        <v>474.21</v>
      </c>
      <c r="J181" s="17">
        <v>474.21</v>
      </c>
      <c r="K181" s="26">
        <v>30</v>
      </c>
      <c r="L181" s="17">
        <v>8479</v>
      </c>
      <c r="M181" s="19">
        <v>0</v>
      </c>
      <c r="N181" s="19">
        <v>0</v>
      </c>
      <c r="O181" s="19">
        <v>0</v>
      </c>
      <c r="P181" s="17">
        <f t="shared" si="26"/>
        <v>8479</v>
      </c>
      <c r="Q181" s="17">
        <f t="shared" si="27"/>
        <v>17.880264018051076</v>
      </c>
      <c r="R181" s="17">
        <v>57</v>
      </c>
      <c r="S181" s="34" t="s">
        <v>44</v>
      </c>
      <c r="T181" s="66"/>
      <c r="U181" s="84"/>
      <c r="V181" s="84"/>
      <c r="W181" s="84"/>
      <c r="X181" s="84"/>
    </row>
    <row r="182" spans="1:24" ht="25.5">
      <c r="A182" s="4">
        <v>152</v>
      </c>
      <c r="B182" s="58" t="s">
        <v>204</v>
      </c>
      <c r="C182" s="4">
        <v>1958</v>
      </c>
      <c r="D182" s="5"/>
      <c r="E182" s="86" t="s">
        <v>43</v>
      </c>
      <c r="F182" s="28">
        <v>2</v>
      </c>
      <c r="G182" s="5">
        <v>2</v>
      </c>
      <c r="H182" s="25">
        <v>457.6</v>
      </c>
      <c r="I182" s="17">
        <v>411.84000000000003</v>
      </c>
      <c r="J182" s="17">
        <v>411.84000000000003</v>
      </c>
      <c r="K182" s="26">
        <v>22</v>
      </c>
      <c r="L182" s="17">
        <v>7355</v>
      </c>
      <c r="M182" s="19">
        <v>0</v>
      </c>
      <c r="N182" s="19">
        <v>0</v>
      </c>
      <c r="O182" s="19">
        <v>0</v>
      </c>
      <c r="P182" s="17">
        <f t="shared" si="26"/>
        <v>7355</v>
      </c>
      <c r="Q182" s="17">
        <f t="shared" si="27"/>
        <v>17.858877233877234</v>
      </c>
      <c r="R182" s="17">
        <v>57</v>
      </c>
      <c r="S182" s="34" t="s">
        <v>44</v>
      </c>
      <c r="T182" s="66"/>
      <c r="U182" s="84"/>
      <c r="V182" s="84"/>
      <c r="W182" s="84"/>
      <c r="X182" s="84"/>
    </row>
    <row r="183" spans="1:24" ht="25.5">
      <c r="A183" s="4">
        <v>153</v>
      </c>
      <c r="B183" s="58" t="s">
        <v>205</v>
      </c>
      <c r="C183" s="4">
        <v>1958</v>
      </c>
      <c r="D183" s="5">
        <v>2003</v>
      </c>
      <c r="E183" s="86" t="s">
        <v>43</v>
      </c>
      <c r="F183" s="28">
        <v>2</v>
      </c>
      <c r="G183" s="5">
        <v>2</v>
      </c>
      <c r="H183" s="25">
        <v>450</v>
      </c>
      <c r="I183" s="17">
        <v>405</v>
      </c>
      <c r="J183" s="17">
        <v>405</v>
      </c>
      <c r="K183" s="26">
        <v>24</v>
      </c>
      <c r="L183" s="17">
        <v>7234</v>
      </c>
      <c r="M183" s="19">
        <v>0</v>
      </c>
      <c r="N183" s="19">
        <v>0</v>
      </c>
      <c r="O183" s="19">
        <v>0</v>
      </c>
      <c r="P183" s="17">
        <f t="shared" si="26"/>
        <v>7234</v>
      </c>
      <c r="Q183" s="17">
        <f t="shared" si="27"/>
        <v>17.861728395061728</v>
      </c>
      <c r="R183" s="17">
        <v>57</v>
      </c>
      <c r="S183" s="34" t="s">
        <v>44</v>
      </c>
      <c r="T183" s="66"/>
      <c r="U183" s="84"/>
      <c r="V183" s="84"/>
      <c r="W183" s="84"/>
      <c r="X183" s="84"/>
    </row>
    <row r="184" spans="1:24" ht="25.5">
      <c r="A184" s="4">
        <v>154</v>
      </c>
      <c r="B184" s="58" t="s">
        <v>206</v>
      </c>
      <c r="C184" s="4">
        <v>1958</v>
      </c>
      <c r="D184" s="5">
        <v>2003</v>
      </c>
      <c r="E184" s="86" t="s">
        <v>43</v>
      </c>
      <c r="F184" s="28">
        <v>2</v>
      </c>
      <c r="G184" s="5">
        <v>2</v>
      </c>
      <c r="H184" s="25">
        <v>450.3</v>
      </c>
      <c r="I184" s="17">
        <v>405.27</v>
      </c>
      <c r="J184" s="17">
        <v>405.27</v>
      </c>
      <c r="K184" s="26">
        <v>20</v>
      </c>
      <c r="L184" s="17">
        <v>7238</v>
      </c>
      <c r="M184" s="19">
        <v>0</v>
      </c>
      <c r="N184" s="19">
        <v>0</v>
      </c>
      <c r="O184" s="19">
        <v>0</v>
      </c>
      <c r="P184" s="17">
        <f t="shared" si="26"/>
        <v>7238</v>
      </c>
      <c r="Q184" s="17">
        <f t="shared" si="27"/>
        <v>17.85969847262319</v>
      </c>
      <c r="R184" s="17">
        <v>57</v>
      </c>
      <c r="S184" s="34" t="s">
        <v>44</v>
      </c>
      <c r="T184" s="66"/>
      <c r="U184" s="84"/>
      <c r="V184" s="84"/>
      <c r="W184" s="84"/>
      <c r="X184" s="84"/>
    </row>
    <row r="185" spans="1:24" ht="25.5">
      <c r="A185" s="4">
        <v>155</v>
      </c>
      <c r="B185" s="58" t="s">
        <v>207</v>
      </c>
      <c r="C185" s="4">
        <v>1958</v>
      </c>
      <c r="D185" s="5"/>
      <c r="E185" s="86" t="s">
        <v>43</v>
      </c>
      <c r="F185" s="28">
        <v>2</v>
      </c>
      <c r="G185" s="5">
        <v>2</v>
      </c>
      <c r="H185" s="25">
        <v>457.7</v>
      </c>
      <c r="I185" s="17">
        <v>411.93</v>
      </c>
      <c r="J185" s="17">
        <v>411.93</v>
      </c>
      <c r="K185" s="26">
        <v>26</v>
      </c>
      <c r="L185" s="17">
        <v>7356</v>
      </c>
      <c r="M185" s="19">
        <v>0</v>
      </c>
      <c r="N185" s="19">
        <v>0</v>
      </c>
      <c r="O185" s="19">
        <v>0</v>
      </c>
      <c r="P185" s="17">
        <f t="shared" si="26"/>
        <v>7356</v>
      </c>
      <c r="Q185" s="17">
        <f t="shared" si="27"/>
        <v>17.857402956813051</v>
      </c>
      <c r="R185" s="17">
        <v>57</v>
      </c>
      <c r="S185" s="34" t="s">
        <v>44</v>
      </c>
      <c r="T185" s="66"/>
      <c r="U185" s="84"/>
      <c r="V185" s="84"/>
      <c r="W185" s="84"/>
      <c r="X185" s="84"/>
    </row>
    <row r="186" spans="1:24" ht="25.5">
      <c r="A186" s="4">
        <v>156</v>
      </c>
      <c r="B186" s="58" t="s">
        <v>208</v>
      </c>
      <c r="C186" s="4">
        <v>1958</v>
      </c>
      <c r="D186" s="5">
        <v>2007</v>
      </c>
      <c r="E186" s="86" t="s">
        <v>43</v>
      </c>
      <c r="F186" s="28">
        <v>3</v>
      </c>
      <c r="G186" s="5">
        <v>2</v>
      </c>
      <c r="H186" s="25">
        <v>735</v>
      </c>
      <c r="I186" s="17">
        <v>661.5</v>
      </c>
      <c r="J186" s="17">
        <v>661.5</v>
      </c>
      <c r="K186" s="26">
        <v>33</v>
      </c>
      <c r="L186" s="17">
        <v>11824</v>
      </c>
      <c r="M186" s="19">
        <v>0</v>
      </c>
      <c r="N186" s="19">
        <v>0</v>
      </c>
      <c r="O186" s="19">
        <v>0</v>
      </c>
      <c r="P186" s="17">
        <f t="shared" si="26"/>
        <v>11824</v>
      </c>
      <c r="Q186" s="17">
        <f t="shared" si="27"/>
        <v>17.874527588813304</v>
      </c>
      <c r="R186" s="17">
        <v>57</v>
      </c>
      <c r="S186" s="34" t="s">
        <v>44</v>
      </c>
      <c r="T186" s="66"/>
      <c r="U186" s="84"/>
      <c r="V186" s="84"/>
      <c r="W186" s="84"/>
      <c r="X186" s="84"/>
    </row>
    <row r="187" spans="1:24" ht="25.5">
      <c r="A187" s="4">
        <v>157</v>
      </c>
      <c r="B187" s="58" t="s">
        <v>209</v>
      </c>
      <c r="C187" s="4">
        <v>1958</v>
      </c>
      <c r="D187" s="5"/>
      <c r="E187" s="86" t="s">
        <v>43</v>
      </c>
      <c r="F187" s="28">
        <v>3</v>
      </c>
      <c r="G187" s="5">
        <v>4</v>
      </c>
      <c r="H187" s="25">
        <v>1458.4</v>
      </c>
      <c r="I187" s="17">
        <v>1312.5600000000002</v>
      </c>
      <c r="J187" s="17">
        <v>1312.5600000000002</v>
      </c>
      <c r="K187" s="26">
        <v>65</v>
      </c>
      <c r="L187" s="17">
        <v>23468</v>
      </c>
      <c r="M187" s="19">
        <v>0</v>
      </c>
      <c r="N187" s="19">
        <v>0</v>
      </c>
      <c r="O187" s="19">
        <v>0</v>
      </c>
      <c r="P187" s="17">
        <f t="shared" si="26"/>
        <v>23468</v>
      </c>
      <c r="Q187" s="17">
        <f t="shared" si="27"/>
        <v>17.879563600902053</v>
      </c>
      <c r="R187" s="17">
        <v>57</v>
      </c>
      <c r="S187" s="34" t="s">
        <v>44</v>
      </c>
      <c r="T187" s="66"/>
      <c r="U187" s="84"/>
      <c r="V187" s="84"/>
      <c r="W187" s="84"/>
      <c r="X187" s="84"/>
    </row>
    <row r="188" spans="1:24" ht="25.5">
      <c r="A188" s="4">
        <v>158</v>
      </c>
      <c r="B188" s="58" t="s">
        <v>210</v>
      </c>
      <c r="C188" s="4">
        <v>1958</v>
      </c>
      <c r="D188" s="14">
        <v>2008</v>
      </c>
      <c r="E188" s="86" t="s">
        <v>43</v>
      </c>
      <c r="F188" s="15">
        <v>3</v>
      </c>
      <c r="G188" s="14">
        <v>3</v>
      </c>
      <c r="H188" s="16">
        <v>1443</v>
      </c>
      <c r="I188" s="17">
        <v>1298.7</v>
      </c>
      <c r="J188" s="17">
        <v>1298.7</v>
      </c>
      <c r="K188" s="18">
        <v>76</v>
      </c>
      <c r="L188" s="17">
        <v>23222</v>
      </c>
      <c r="M188" s="19">
        <v>0</v>
      </c>
      <c r="N188" s="19">
        <v>0</v>
      </c>
      <c r="O188" s="19">
        <v>0</v>
      </c>
      <c r="P188" s="17">
        <f t="shared" si="26"/>
        <v>23222</v>
      </c>
      <c r="Q188" s="17">
        <f t="shared" si="27"/>
        <v>17.88095788095788</v>
      </c>
      <c r="R188" s="17">
        <v>57</v>
      </c>
      <c r="S188" s="34" t="s">
        <v>44</v>
      </c>
      <c r="T188" s="66"/>
      <c r="U188" s="84"/>
      <c r="V188" s="84"/>
      <c r="W188" s="84"/>
      <c r="X188" s="84"/>
    </row>
    <row r="189" spans="1:24" ht="25.5">
      <c r="A189" s="4">
        <v>159</v>
      </c>
      <c r="B189" s="58" t="s">
        <v>211</v>
      </c>
      <c r="C189" s="4">
        <v>1958</v>
      </c>
      <c r="D189" s="5"/>
      <c r="E189" s="86" t="s">
        <v>43</v>
      </c>
      <c r="F189" s="28">
        <v>4</v>
      </c>
      <c r="G189" s="5">
        <v>2</v>
      </c>
      <c r="H189" s="25">
        <v>1264</v>
      </c>
      <c r="I189" s="17">
        <v>1137.5999999999999</v>
      </c>
      <c r="J189" s="17">
        <v>1137.5999999999999</v>
      </c>
      <c r="K189" s="26">
        <v>62</v>
      </c>
      <c r="L189" s="17">
        <v>20333</v>
      </c>
      <c r="M189" s="19">
        <v>0</v>
      </c>
      <c r="N189" s="19">
        <v>0</v>
      </c>
      <c r="O189" s="19">
        <v>0</v>
      </c>
      <c r="P189" s="17">
        <f t="shared" si="26"/>
        <v>20333</v>
      </c>
      <c r="Q189" s="17">
        <f t="shared" si="27"/>
        <v>17.873593530239102</v>
      </c>
      <c r="R189" s="17">
        <v>57</v>
      </c>
      <c r="S189" s="34" t="s">
        <v>44</v>
      </c>
      <c r="T189" s="66"/>
      <c r="U189" s="84"/>
      <c r="V189" s="84"/>
      <c r="W189" s="84"/>
      <c r="X189" s="84"/>
    </row>
    <row r="190" spans="1:24" ht="25.5">
      <c r="A190" s="4">
        <v>160</v>
      </c>
      <c r="B190" s="58" t="s">
        <v>212</v>
      </c>
      <c r="C190" s="4">
        <v>1958</v>
      </c>
      <c r="D190" s="5"/>
      <c r="E190" s="86" t="s">
        <v>43</v>
      </c>
      <c r="F190" s="28">
        <v>2</v>
      </c>
      <c r="G190" s="5">
        <v>2</v>
      </c>
      <c r="H190" s="25">
        <v>741.9</v>
      </c>
      <c r="I190" s="17">
        <v>667.71</v>
      </c>
      <c r="J190" s="17">
        <v>667.71</v>
      </c>
      <c r="K190" s="26">
        <v>42</v>
      </c>
      <c r="L190" s="17">
        <v>11935</v>
      </c>
      <c r="M190" s="19">
        <v>0</v>
      </c>
      <c r="N190" s="19">
        <v>0</v>
      </c>
      <c r="O190" s="19">
        <v>0</v>
      </c>
      <c r="P190" s="17">
        <f t="shared" si="26"/>
        <v>11935</v>
      </c>
      <c r="Q190" s="17">
        <f t="shared" si="27"/>
        <v>17.874526366236839</v>
      </c>
      <c r="R190" s="17">
        <v>57</v>
      </c>
      <c r="S190" s="34" t="s">
        <v>44</v>
      </c>
      <c r="T190" s="66"/>
      <c r="U190" s="84"/>
      <c r="V190" s="84"/>
      <c r="W190" s="84"/>
      <c r="X190" s="84"/>
    </row>
    <row r="191" spans="1:24" ht="25.5">
      <c r="A191" s="4">
        <v>161</v>
      </c>
      <c r="B191" s="58" t="s">
        <v>213</v>
      </c>
      <c r="C191" s="4">
        <v>1959</v>
      </c>
      <c r="D191" s="5"/>
      <c r="E191" s="86" t="s">
        <v>43</v>
      </c>
      <c r="F191" s="28">
        <v>2</v>
      </c>
      <c r="G191" s="5">
        <v>2</v>
      </c>
      <c r="H191" s="25">
        <v>656</v>
      </c>
      <c r="I191" s="17">
        <v>590.4</v>
      </c>
      <c r="J191" s="17">
        <v>590.4</v>
      </c>
      <c r="K191" s="26">
        <v>36</v>
      </c>
      <c r="L191" s="17">
        <v>10548</v>
      </c>
      <c r="M191" s="19">
        <v>0</v>
      </c>
      <c r="N191" s="19">
        <v>0</v>
      </c>
      <c r="O191" s="19">
        <v>0</v>
      </c>
      <c r="P191" s="17">
        <f t="shared" si="26"/>
        <v>10548</v>
      </c>
      <c r="Q191" s="17">
        <f t="shared" si="27"/>
        <v>17.865853658536587</v>
      </c>
      <c r="R191" s="17">
        <v>57</v>
      </c>
      <c r="S191" s="34" t="s">
        <v>44</v>
      </c>
      <c r="T191" s="66"/>
      <c r="U191" s="84"/>
      <c r="V191" s="84"/>
      <c r="W191" s="84"/>
      <c r="X191" s="84"/>
    </row>
    <row r="192" spans="1:24" ht="25.5">
      <c r="A192" s="4">
        <v>162</v>
      </c>
      <c r="B192" s="58" t="s">
        <v>214</v>
      </c>
      <c r="C192" s="4">
        <v>1959</v>
      </c>
      <c r="D192" s="5"/>
      <c r="E192" s="86" t="s">
        <v>43</v>
      </c>
      <c r="F192" s="28">
        <v>4</v>
      </c>
      <c r="G192" s="5">
        <v>3</v>
      </c>
      <c r="H192" s="25">
        <v>3260.9</v>
      </c>
      <c r="I192" s="17">
        <v>2965.2</v>
      </c>
      <c r="J192" s="17">
        <v>2965.2</v>
      </c>
      <c r="K192" s="26">
        <v>118</v>
      </c>
      <c r="L192" s="17">
        <v>47713</v>
      </c>
      <c r="M192" s="19">
        <v>0</v>
      </c>
      <c r="N192" s="19">
        <v>0</v>
      </c>
      <c r="O192" s="19">
        <v>0</v>
      </c>
      <c r="P192" s="17">
        <f t="shared" si="26"/>
        <v>47713</v>
      </c>
      <c r="Q192" s="17">
        <f t="shared" si="27"/>
        <v>16.090988803453392</v>
      </c>
      <c r="R192" s="17">
        <v>57</v>
      </c>
      <c r="S192" s="34" t="s">
        <v>44</v>
      </c>
      <c r="T192" s="66"/>
      <c r="U192" s="84"/>
      <c r="V192" s="84"/>
      <c r="W192" s="84"/>
      <c r="X192" s="84"/>
    </row>
    <row r="193" spans="1:24" ht="25.5">
      <c r="A193" s="4">
        <v>163</v>
      </c>
      <c r="B193" s="58" t="s">
        <v>215</v>
      </c>
      <c r="C193" s="4">
        <v>1959</v>
      </c>
      <c r="D193" s="5">
        <v>2006</v>
      </c>
      <c r="E193" s="86" t="s">
        <v>43</v>
      </c>
      <c r="F193" s="28">
        <v>4</v>
      </c>
      <c r="G193" s="5">
        <v>2</v>
      </c>
      <c r="H193" s="25">
        <v>1706.8</v>
      </c>
      <c r="I193" s="17">
        <v>1267.0999999999999</v>
      </c>
      <c r="J193" s="17">
        <v>1267.0999999999999</v>
      </c>
      <c r="K193" s="26">
        <v>70</v>
      </c>
      <c r="L193" s="17">
        <v>20389</v>
      </c>
      <c r="M193" s="19">
        <v>0</v>
      </c>
      <c r="N193" s="19">
        <v>0</v>
      </c>
      <c r="O193" s="19">
        <v>0</v>
      </c>
      <c r="P193" s="17">
        <f t="shared" si="26"/>
        <v>20389</v>
      </c>
      <c r="Q193" s="17">
        <f t="shared" si="27"/>
        <v>16.091074106226817</v>
      </c>
      <c r="R193" s="17">
        <v>57</v>
      </c>
      <c r="S193" s="34" t="s">
        <v>44</v>
      </c>
      <c r="T193" s="66"/>
      <c r="U193" s="84"/>
      <c r="V193" s="84"/>
      <c r="W193" s="84"/>
      <c r="X193" s="84"/>
    </row>
    <row r="194" spans="1:24" ht="25.5">
      <c r="A194" s="4">
        <v>164</v>
      </c>
      <c r="B194" s="58" t="s">
        <v>216</v>
      </c>
      <c r="C194" s="4">
        <v>1959</v>
      </c>
      <c r="D194" s="5"/>
      <c r="E194" s="86" t="s">
        <v>43</v>
      </c>
      <c r="F194" s="28">
        <v>4</v>
      </c>
      <c r="G194" s="5">
        <v>2</v>
      </c>
      <c r="H194" s="25">
        <v>1347.73</v>
      </c>
      <c r="I194" s="17">
        <v>1252.53</v>
      </c>
      <c r="J194" s="17">
        <v>1252.53</v>
      </c>
      <c r="K194" s="26">
        <v>58</v>
      </c>
      <c r="L194" s="17">
        <v>56685</v>
      </c>
      <c r="M194" s="19">
        <v>0</v>
      </c>
      <c r="N194" s="19">
        <v>0</v>
      </c>
      <c r="O194" s="19">
        <v>0</v>
      </c>
      <c r="P194" s="17">
        <f t="shared" si="26"/>
        <v>56685</v>
      </c>
      <c r="Q194" s="17">
        <f t="shared" si="27"/>
        <v>45.256401044286363</v>
      </c>
      <c r="R194" s="17">
        <v>57</v>
      </c>
      <c r="S194" s="34" t="s">
        <v>44</v>
      </c>
      <c r="T194" s="66"/>
      <c r="U194" s="84"/>
      <c r="V194" s="84"/>
      <c r="W194" s="84"/>
      <c r="X194" s="84"/>
    </row>
    <row r="195" spans="1:24" ht="25.5">
      <c r="A195" s="4">
        <v>165</v>
      </c>
      <c r="B195" s="58" t="s">
        <v>217</v>
      </c>
      <c r="C195" s="4">
        <v>1959</v>
      </c>
      <c r="D195" s="5">
        <v>2006</v>
      </c>
      <c r="E195" s="86" t="s">
        <v>43</v>
      </c>
      <c r="F195" s="28">
        <v>4</v>
      </c>
      <c r="G195" s="5">
        <v>4</v>
      </c>
      <c r="H195" s="25">
        <v>3929.1</v>
      </c>
      <c r="I195" s="17">
        <v>3683.4</v>
      </c>
      <c r="J195" s="17">
        <v>3626.9</v>
      </c>
      <c r="K195" s="26">
        <v>133</v>
      </c>
      <c r="L195" s="17">
        <v>59226</v>
      </c>
      <c r="M195" s="19">
        <v>0</v>
      </c>
      <c r="N195" s="19">
        <v>0</v>
      </c>
      <c r="O195" s="19">
        <v>0</v>
      </c>
      <c r="P195" s="17">
        <f t="shared" si="26"/>
        <v>59226</v>
      </c>
      <c r="Q195" s="17">
        <f t="shared" si="27"/>
        <v>16.07916598794592</v>
      </c>
      <c r="R195" s="17">
        <v>57</v>
      </c>
      <c r="S195" s="34" t="s">
        <v>44</v>
      </c>
      <c r="T195" s="66"/>
      <c r="U195" s="84"/>
      <c r="V195" s="84"/>
      <c r="W195" s="84"/>
      <c r="X195" s="84"/>
    </row>
    <row r="196" spans="1:24" ht="25.5">
      <c r="A196" s="4">
        <v>166</v>
      </c>
      <c r="B196" s="58" t="s">
        <v>218</v>
      </c>
      <c r="C196" s="4">
        <v>1959</v>
      </c>
      <c r="D196" s="5"/>
      <c r="E196" s="86" t="s">
        <v>43</v>
      </c>
      <c r="F196" s="28">
        <v>2</v>
      </c>
      <c r="G196" s="5">
        <v>1</v>
      </c>
      <c r="H196" s="25">
        <v>442.36</v>
      </c>
      <c r="I196" s="17">
        <v>413.56</v>
      </c>
      <c r="J196" s="17">
        <v>413.56</v>
      </c>
      <c r="K196" s="26">
        <v>19</v>
      </c>
      <c r="L196" s="17">
        <v>6628</v>
      </c>
      <c r="M196" s="19">
        <v>0</v>
      </c>
      <c r="N196" s="19">
        <v>0</v>
      </c>
      <c r="O196" s="19">
        <v>0</v>
      </c>
      <c r="P196" s="17">
        <f t="shared" si="26"/>
        <v>6628</v>
      </c>
      <c r="Q196" s="17">
        <f t="shared" si="27"/>
        <v>16.026695038204856</v>
      </c>
      <c r="R196" s="17">
        <v>57</v>
      </c>
      <c r="S196" s="34" t="s">
        <v>44</v>
      </c>
      <c r="T196" s="66"/>
      <c r="U196" s="84"/>
      <c r="V196" s="84"/>
      <c r="W196" s="84"/>
      <c r="X196" s="84"/>
    </row>
    <row r="197" spans="1:24" ht="25.5">
      <c r="A197" s="4">
        <v>167</v>
      </c>
      <c r="B197" s="58" t="s">
        <v>219</v>
      </c>
      <c r="C197" s="4">
        <v>1959</v>
      </c>
      <c r="D197" s="5"/>
      <c r="E197" s="86" t="s">
        <v>43</v>
      </c>
      <c r="F197" s="28">
        <v>4</v>
      </c>
      <c r="G197" s="5">
        <v>2</v>
      </c>
      <c r="H197" s="25">
        <v>1433.8</v>
      </c>
      <c r="I197" s="17">
        <v>1320.2</v>
      </c>
      <c r="J197" s="17">
        <v>1320.2</v>
      </c>
      <c r="K197" s="26">
        <v>70</v>
      </c>
      <c r="L197" s="17">
        <v>21170</v>
      </c>
      <c r="M197" s="19">
        <v>0</v>
      </c>
      <c r="N197" s="19">
        <v>0</v>
      </c>
      <c r="O197" s="19">
        <v>0</v>
      </c>
      <c r="P197" s="17">
        <f t="shared" si="26"/>
        <v>21170</v>
      </c>
      <c r="Q197" s="17">
        <f t="shared" si="27"/>
        <v>16.035449174367521</v>
      </c>
      <c r="R197" s="17">
        <v>57</v>
      </c>
      <c r="S197" s="34" t="s">
        <v>44</v>
      </c>
      <c r="T197" s="66"/>
      <c r="U197" s="84"/>
      <c r="V197" s="84"/>
      <c r="W197" s="84"/>
      <c r="X197" s="84"/>
    </row>
    <row r="198" spans="1:24" ht="25.5">
      <c r="A198" s="4">
        <v>168</v>
      </c>
      <c r="B198" s="58" t="s">
        <v>220</v>
      </c>
      <c r="C198" s="4">
        <v>1959</v>
      </c>
      <c r="D198" s="5"/>
      <c r="E198" s="86" t="s">
        <v>43</v>
      </c>
      <c r="F198" s="28">
        <v>4</v>
      </c>
      <c r="G198" s="5">
        <v>4</v>
      </c>
      <c r="H198" s="25">
        <v>2348.6</v>
      </c>
      <c r="I198" s="17">
        <v>2113.7399999999998</v>
      </c>
      <c r="J198" s="17">
        <v>2113.7399999999998</v>
      </c>
      <c r="K198" s="26">
        <v>119</v>
      </c>
      <c r="L198" s="17">
        <v>37792</v>
      </c>
      <c r="M198" s="19">
        <v>0</v>
      </c>
      <c r="N198" s="19">
        <v>0</v>
      </c>
      <c r="O198" s="19">
        <v>0</v>
      </c>
      <c r="P198" s="17">
        <f t="shared" si="26"/>
        <v>37792</v>
      </c>
      <c r="Q198" s="17">
        <f t="shared" si="27"/>
        <v>17.879209363497878</v>
      </c>
      <c r="R198" s="17">
        <v>57</v>
      </c>
      <c r="S198" s="34" t="s">
        <v>44</v>
      </c>
      <c r="T198" s="66"/>
      <c r="U198" s="84"/>
      <c r="V198" s="84"/>
      <c r="W198" s="84"/>
      <c r="X198" s="84"/>
    </row>
    <row r="199" spans="1:24" ht="25.5">
      <c r="A199" s="4">
        <v>169</v>
      </c>
      <c r="B199" s="58" t="s">
        <v>221</v>
      </c>
      <c r="C199" s="4">
        <v>1959</v>
      </c>
      <c r="D199" s="5"/>
      <c r="E199" s="86" t="s">
        <v>43</v>
      </c>
      <c r="F199" s="28">
        <v>2</v>
      </c>
      <c r="G199" s="5">
        <v>2</v>
      </c>
      <c r="H199" s="25">
        <v>528.1</v>
      </c>
      <c r="I199" s="17">
        <v>475.29</v>
      </c>
      <c r="J199" s="17">
        <v>475.29</v>
      </c>
      <c r="K199" s="26">
        <v>34</v>
      </c>
      <c r="L199" s="17">
        <v>8497</v>
      </c>
      <c r="M199" s="19">
        <v>0</v>
      </c>
      <c r="N199" s="19">
        <v>0</v>
      </c>
      <c r="O199" s="19">
        <v>0</v>
      </c>
      <c r="P199" s="17">
        <f t="shared" si="26"/>
        <v>8497</v>
      </c>
      <c r="Q199" s="17">
        <f t="shared" si="27"/>
        <v>17.877506364535336</v>
      </c>
      <c r="R199" s="17">
        <v>57</v>
      </c>
      <c r="S199" s="34" t="s">
        <v>44</v>
      </c>
      <c r="T199" s="66"/>
      <c r="U199" s="84"/>
      <c r="V199" s="84"/>
      <c r="W199" s="84"/>
      <c r="X199" s="84"/>
    </row>
    <row r="200" spans="1:24" ht="25.5">
      <c r="A200" s="4">
        <v>170</v>
      </c>
      <c r="B200" s="58" t="s">
        <v>222</v>
      </c>
      <c r="C200" s="4">
        <v>1959</v>
      </c>
      <c r="D200" s="5"/>
      <c r="E200" s="86" t="s">
        <v>43</v>
      </c>
      <c r="F200" s="28">
        <v>4</v>
      </c>
      <c r="G200" s="5">
        <v>2</v>
      </c>
      <c r="H200" s="25">
        <v>1332.5</v>
      </c>
      <c r="I200" s="17">
        <v>1199.25</v>
      </c>
      <c r="J200" s="17">
        <v>1199.25</v>
      </c>
      <c r="K200" s="26">
        <v>55</v>
      </c>
      <c r="L200" s="17">
        <v>21435</v>
      </c>
      <c r="M200" s="19">
        <v>0</v>
      </c>
      <c r="N200" s="19">
        <v>0</v>
      </c>
      <c r="O200" s="19">
        <v>0</v>
      </c>
      <c r="P200" s="17">
        <f t="shared" si="26"/>
        <v>21435</v>
      </c>
      <c r="Q200" s="17">
        <f t="shared" si="27"/>
        <v>17.873671044402752</v>
      </c>
      <c r="R200" s="17">
        <v>57</v>
      </c>
      <c r="S200" s="34" t="s">
        <v>44</v>
      </c>
      <c r="T200" s="66"/>
      <c r="U200" s="84"/>
      <c r="V200" s="84"/>
      <c r="W200" s="84"/>
      <c r="X200" s="84"/>
    </row>
    <row r="201" spans="1:24" ht="25.5">
      <c r="A201" s="4">
        <v>171</v>
      </c>
      <c r="B201" s="58" t="s">
        <v>223</v>
      </c>
      <c r="C201" s="4">
        <v>1959</v>
      </c>
      <c r="D201" s="5"/>
      <c r="E201" s="86" t="s">
        <v>43</v>
      </c>
      <c r="F201" s="28">
        <v>4</v>
      </c>
      <c r="G201" s="5">
        <v>2</v>
      </c>
      <c r="H201" s="25">
        <v>1327.4</v>
      </c>
      <c r="I201" s="17">
        <v>1194.6600000000001</v>
      </c>
      <c r="J201" s="17">
        <v>1194.6600000000001</v>
      </c>
      <c r="K201" s="26">
        <v>49</v>
      </c>
      <c r="L201" s="17">
        <v>21361</v>
      </c>
      <c r="M201" s="19">
        <v>0</v>
      </c>
      <c r="N201" s="19">
        <v>0</v>
      </c>
      <c r="O201" s="19">
        <v>0</v>
      </c>
      <c r="P201" s="17">
        <f t="shared" si="26"/>
        <v>21361</v>
      </c>
      <c r="Q201" s="17">
        <f t="shared" si="27"/>
        <v>17.880401118309809</v>
      </c>
      <c r="R201" s="17">
        <v>57</v>
      </c>
      <c r="S201" s="34" t="s">
        <v>44</v>
      </c>
      <c r="T201" s="66"/>
      <c r="U201" s="84"/>
      <c r="V201" s="84"/>
      <c r="W201" s="84"/>
      <c r="X201" s="84"/>
    </row>
    <row r="202" spans="1:24" ht="25.5">
      <c r="A202" s="4">
        <v>172</v>
      </c>
      <c r="B202" s="58" t="s">
        <v>224</v>
      </c>
      <c r="C202" s="4">
        <v>1959</v>
      </c>
      <c r="D202" s="5"/>
      <c r="E202" s="86" t="s">
        <v>43</v>
      </c>
      <c r="F202" s="28">
        <v>2</v>
      </c>
      <c r="G202" s="5">
        <v>2</v>
      </c>
      <c r="H202" s="25">
        <v>730.3</v>
      </c>
      <c r="I202" s="17">
        <v>657.27</v>
      </c>
      <c r="J202" s="17">
        <v>657.27</v>
      </c>
      <c r="K202" s="26">
        <v>44</v>
      </c>
      <c r="L202" s="17">
        <v>11745</v>
      </c>
      <c r="M202" s="19">
        <v>0</v>
      </c>
      <c r="N202" s="19">
        <v>0</v>
      </c>
      <c r="O202" s="19">
        <v>0</v>
      </c>
      <c r="P202" s="17">
        <f t="shared" si="26"/>
        <v>11745</v>
      </c>
      <c r="Q202" s="17">
        <f t="shared" si="27"/>
        <v>17.869368752567439</v>
      </c>
      <c r="R202" s="17">
        <v>57</v>
      </c>
      <c r="S202" s="34" t="s">
        <v>44</v>
      </c>
      <c r="T202" s="66"/>
      <c r="U202" s="84"/>
      <c r="V202" s="84"/>
      <c r="W202" s="84"/>
      <c r="X202" s="84"/>
    </row>
    <row r="203" spans="1:24" ht="25.5">
      <c r="A203" s="4">
        <v>173</v>
      </c>
      <c r="B203" s="58" t="s">
        <v>225</v>
      </c>
      <c r="C203" s="4">
        <v>1959</v>
      </c>
      <c r="D203" s="5"/>
      <c r="E203" s="86" t="s">
        <v>43</v>
      </c>
      <c r="F203" s="28">
        <v>3</v>
      </c>
      <c r="G203" s="5">
        <v>2</v>
      </c>
      <c r="H203" s="25">
        <v>762.8</v>
      </c>
      <c r="I203" s="17">
        <v>686.52</v>
      </c>
      <c r="J203" s="17">
        <v>686.52</v>
      </c>
      <c r="K203" s="26">
        <v>37</v>
      </c>
      <c r="L203" s="17">
        <v>12270</v>
      </c>
      <c r="M203" s="19">
        <v>0</v>
      </c>
      <c r="N203" s="19">
        <v>0</v>
      </c>
      <c r="O203" s="19">
        <v>0</v>
      </c>
      <c r="P203" s="17">
        <f t="shared" si="26"/>
        <v>12270</v>
      </c>
      <c r="Q203" s="17">
        <f t="shared" si="27"/>
        <v>17.872749519314805</v>
      </c>
      <c r="R203" s="17">
        <v>57</v>
      </c>
      <c r="S203" s="34" t="s">
        <v>44</v>
      </c>
      <c r="T203" s="66"/>
      <c r="U203" s="84"/>
      <c r="V203" s="84"/>
      <c r="W203" s="84"/>
      <c r="X203" s="84"/>
    </row>
    <row r="204" spans="1:24" ht="25.5">
      <c r="A204" s="4">
        <v>174</v>
      </c>
      <c r="B204" s="58" t="s">
        <v>226</v>
      </c>
      <c r="C204" s="4">
        <v>1960</v>
      </c>
      <c r="D204" s="5"/>
      <c r="E204" s="86" t="s">
        <v>43</v>
      </c>
      <c r="F204" s="28">
        <v>3</v>
      </c>
      <c r="G204" s="5">
        <v>2</v>
      </c>
      <c r="H204" s="25">
        <v>1018.7</v>
      </c>
      <c r="I204" s="17">
        <v>916.83</v>
      </c>
      <c r="J204" s="17">
        <v>916.83</v>
      </c>
      <c r="K204" s="26">
        <v>48</v>
      </c>
      <c r="L204" s="17">
        <v>16394</v>
      </c>
      <c r="M204" s="19">
        <v>0</v>
      </c>
      <c r="N204" s="19">
        <v>0</v>
      </c>
      <c r="O204" s="19">
        <v>0</v>
      </c>
      <c r="P204" s="17">
        <f t="shared" si="26"/>
        <v>16394</v>
      </c>
      <c r="Q204" s="17">
        <f t="shared" si="27"/>
        <v>17.881177535639104</v>
      </c>
      <c r="R204" s="17">
        <v>57</v>
      </c>
      <c r="S204" s="34" t="s">
        <v>44</v>
      </c>
      <c r="T204" s="66"/>
      <c r="U204" s="84"/>
      <c r="V204" s="84"/>
      <c r="W204" s="84"/>
      <c r="X204" s="84"/>
    </row>
    <row r="205" spans="1:24" ht="25.5">
      <c r="A205" s="4">
        <v>175</v>
      </c>
      <c r="B205" s="58" t="s">
        <v>227</v>
      </c>
      <c r="C205" s="4">
        <v>1960</v>
      </c>
      <c r="D205" s="14">
        <v>2013</v>
      </c>
      <c r="E205" s="86" t="s">
        <v>43</v>
      </c>
      <c r="F205" s="15">
        <v>5</v>
      </c>
      <c r="G205" s="14">
        <v>6</v>
      </c>
      <c r="H205" s="16">
        <v>6442.9</v>
      </c>
      <c r="I205" s="17">
        <v>5909.1</v>
      </c>
      <c r="J205" s="17">
        <v>5909.1</v>
      </c>
      <c r="K205" s="18">
        <v>191</v>
      </c>
      <c r="L205" s="17">
        <v>81700</v>
      </c>
      <c r="M205" s="19">
        <v>0</v>
      </c>
      <c r="N205" s="19">
        <v>0</v>
      </c>
      <c r="O205" s="19">
        <v>0</v>
      </c>
      <c r="P205" s="17">
        <f t="shared" si="26"/>
        <v>81700</v>
      </c>
      <c r="Q205" s="17">
        <f t="shared" si="27"/>
        <v>13.826132575180653</v>
      </c>
      <c r="R205" s="17">
        <v>57</v>
      </c>
      <c r="S205" s="34" t="s">
        <v>44</v>
      </c>
      <c r="T205" s="66"/>
      <c r="U205" s="84"/>
      <c r="V205" s="84"/>
      <c r="W205" s="84"/>
      <c r="X205" s="84"/>
    </row>
    <row r="206" spans="1:24" ht="25.5">
      <c r="A206" s="4">
        <v>176</v>
      </c>
      <c r="B206" s="58" t="s">
        <v>228</v>
      </c>
      <c r="C206" s="4">
        <v>1960</v>
      </c>
      <c r="D206" s="5"/>
      <c r="E206" s="86" t="s">
        <v>43</v>
      </c>
      <c r="F206" s="28">
        <v>5</v>
      </c>
      <c r="G206" s="5">
        <v>4</v>
      </c>
      <c r="H206" s="25">
        <v>5123.8999999999996</v>
      </c>
      <c r="I206" s="17">
        <v>3172.4</v>
      </c>
      <c r="J206" s="17">
        <v>3172.4</v>
      </c>
      <c r="K206" s="26">
        <v>154</v>
      </c>
      <c r="L206" s="17">
        <v>133371</v>
      </c>
      <c r="M206" s="19">
        <v>0</v>
      </c>
      <c r="N206" s="19">
        <v>0</v>
      </c>
      <c r="O206" s="19">
        <v>0</v>
      </c>
      <c r="P206" s="17">
        <f>L206</f>
        <v>133371</v>
      </c>
      <c r="Q206" s="17">
        <f t="shared" si="27"/>
        <v>42.041041482789055</v>
      </c>
      <c r="R206" s="17">
        <v>57</v>
      </c>
      <c r="S206" s="34" t="s">
        <v>44</v>
      </c>
      <c r="T206" s="66"/>
      <c r="U206" s="84"/>
      <c r="V206" s="84"/>
      <c r="W206" s="84"/>
      <c r="X206" s="84"/>
    </row>
    <row r="207" spans="1:24" ht="25.5">
      <c r="A207" s="4">
        <v>177</v>
      </c>
      <c r="B207" s="58" t="s">
        <v>229</v>
      </c>
      <c r="C207" s="4">
        <v>1960</v>
      </c>
      <c r="D207" s="5"/>
      <c r="E207" s="86" t="s">
        <v>43</v>
      </c>
      <c r="F207" s="28">
        <v>5</v>
      </c>
      <c r="G207" s="5">
        <v>4</v>
      </c>
      <c r="H207" s="25">
        <v>3184</v>
      </c>
      <c r="I207" s="17">
        <v>2865.6</v>
      </c>
      <c r="J207" s="17">
        <v>2865.6</v>
      </c>
      <c r="K207" s="26">
        <v>159</v>
      </c>
      <c r="L207" s="17">
        <v>8690804.9600000009</v>
      </c>
      <c r="M207" s="19">
        <v>0</v>
      </c>
      <c r="N207" s="17">
        <v>1430643.33</v>
      </c>
      <c r="O207" s="17">
        <v>1430643.33</v>
      </c>
      <c r="P207" s="17">
        <f>L207-N207-O207</f>
        <v>5829518.3000000007</v>
      </c>
      <c r="Q207" s="17">
        <f t="shared" si="27"/>
        <v>3032.8046342825241</v>
      </c>
      <c r="R207" s="17">
        <v>6140</v>
      </c>
      <c r="S207" s="34" t="s">
        <v>44</v>
      </c>
      <c r="T207" s="66"/>
      <c r="U207" s="84"/>
      <c r="V207" s="84"/>
      <c r="W207" s="84"/>
      <c r="X207" s="84"/>
    </row>
    <row r="208" spans="1:24" ht="25.5">
      <c r="A208" s="4">
        <v>178</v>
      </c>
      <c r="B208" s="58" t="s">
        <v>230</v>
      </c>
      <c r="C208" s="4">
        <v>1960</v>
      </c>
      <c r="D208" s="14">
        <v>2007</v>
      </c>
      <c r="E208" s="86" t="s">
        <v>43</v>
      </c>
      <c r="F208" s="15">
        <v>4</v>
      </c>
      <c r="G208" s="14">
        <v>4</v>
      </c>
      <c r="H208" s="16">
        <v>2722.1</v>
      </c>
      <c r="I208" s="17">
        <v>2521.6999999999998</v>
      </c>
      <c r="J208" s="17">
        <v>2521.6999999999998</v>
      </c>
      <c r="K208" s="18">
        <v>132</v>
      </c>
      <c r="L208" s="17">
        <v>90668</v>
      </c>
      <c r="M208" s="19">
        <v>0</v>
      </c>
      <c r="N208" s="19">
        <v>0</v>
      </c>
      <c r="O208" s="19">
        <v>0</v>
      </c>
      <c r="P208" s="17">
        <f>L208</f>
        <v>90668</v>
      </c>
      <c r="Q208" s="17">
        <f t="shared" si="27"/>
        <v>35.955109648253163</v>
      </c>
      <c r="R208" s="17">
        <v>57</v>
      </c>
      <c r="S208" s="34" t="s">
        <v>44</v>
      </c>
      <c r="T208" s="66"/>
      <c r="U208" s="84"/>
      <c r="V208" s="84"/>
      <c r="W208" s="84"/>
      <c r="X208" s="84"/>
    </row>
    <row r="209" spans="1:24" ht="25.5">
      <c r="A209" s="4">
        <v>179</v>
      </c>
      <c r="B209" s="58" t="s">
        <v>231</v>
      </c>
      <c r="C209" s="4">
        <v>1960</v>
      </c>
      <c r="D209" s="14"/>
      <c r="E209" s="86" t="s">
        <v>43</v>
      </c>
      <c r="F209" s="15">
        <v>4</v>
      </c>
      <c r="G209" s="14">
        <v>2</v>
      </c>
      <c r="H209" s="16">
        <v>1890.1</v>
      </c>
      <c r="I209" s="17">
        <v>1146.96</v>
      </c>
      <c r="J209" s="17">
        <v>1146.96</v>
      </c>
      <c r="K209" s="18">
        <v>66</v>
      </c>
      <c r="L209" s="17">
        <v>57836</v>
      </c>
      <c r="M209" s="19">
        <v>0</v>
      </c>
      <c r="N209" s="19">
        <v>0</v>
      </c>
      <c r="O209" s="19">
        <v>0</v>
      </c>
      <c r="P209" s="17">
        <f t="shared" ref="P209:P272" si="28">L209</f>
        <v>57836</v>
      </c>
      <c r="Q209" s="17">
        <f t="shared" si="27"/>
        <v>50.425472553532813</v>
      </c>
      <c r="R209" s="17">
        <v>57</v>
      </c>
      <c r="S209" s="34" t="s">
        <v>44</v>
      </c>
      <c r="T209" s="66"/>
      <c r="U209" s="84"/>
      <c r="V209" s="84"/>
      <c r="W209" s="84"/>
      <c r="X209" s="84"/>
    </row>
    <row r="210" spans="1:24" ht="25.5">
      <c r="A210" s="4">
        <v>180</v>
      </c>
      <c r="B210" s="58" t="s">
        <v>232</v>
      </c>
      <c r="C210" s="4">
        <v>1960</v>
      </c>
      <c r="D210" s="5">
        <v>2004</v>
      </c>
      <c r="E210" s="86" t="s">
        <v>43</v>
      </c>
      <c r="F210" s="28">
        <v>4</v>
      </c>
      <c r="G210" s="5">
        <v>4</v>
      </c>
      <c r="H210" s="25">
        <v>4153.3999999999996</v>
      </c>
      <c r="I210" s="17">
        <v>3401.2799999999997</v>
      </c>
      <c r="J210" s="17">
        <v>3401.2799999999997</v>
      </c>
      <c r="K210" s="26">
        <v>164</v>
      </c>
      <c r="L210" s="17">
        <v>171517</v>
      </c>
      <c r="M210" s="19">
        <v>0</v>
      </c>
      <c r="N210" s="19">
        <v>0</v>
      </c>
      <c r="O210" s="19">
        <v>0</v>
      </c>
      <c r="P210" s="17">
        <f t="shared" si="28"/>
        <v>171517</v>
      </c>
      <c r="Q210" s="17">
        <f t="shared" si="27"/>
        <v>50.427192115909307</v>
      </c>
      <c r="R210" s="17">
        <v>57</v>
      </c>
      <c r="S210" s="34" t="s">
        <v>44</v>
      </c>
      <c r="T210" s="66"/>
      <c r="U210" s="84"/>
      <c r="V210" s="84"/>
      <c r="W210" s="84"/>
      <c r="X210" s="84"/>
    </row>
    <row r="211" spans="1:24" ht="25.5">
      <c r="A211" s="4">
        <v>181</v>
      </c>
      <c r="B211" s="58" t="s">
        <v>233</v>
      </c>
      <c r="C211" s="4">
        <v>1960</v>
      </c>
      <c r="D211" s="5"/>
      <c r="E211" s="86" t="s">
        <v>43</v>
      </c>
      <c r="F211" s="28">
        <v>4</v>
      </c>
      <c r="G211" s="5">
        <v>3</v>
      </c>
      <c r="H211" s="25">
        <v>1751.6</v>
      </c>
      <c r="I211" s="17">
        <v>1565.1</v>
      </c>
      <c r="J211" s="17">
        <v>1565.1</v>
      </c>
      <c r="K211" s="26">
        <v>70</v>
      </c>
      <c r="L211" s="17">
        <v>71000</v>
      </c>
      <c r="M211" s="19">
        <v>0</v>
      </c>
      <c r="N211" s="19">
        <v>0</v>
      </c>
      <c r="O211" s="19">
        <v>0</v>
      </c>
      <c r="P211" s="17">
        <f t="shared" si="28"/>
        <v>71000</v>
      </c>
      <c r="Q211" s="17">
        <f t="shared" si="27"/>
        <v>45.364513449619835</v>
      </c>
      <c r="R211" s="17">
        <v>57</v>
      </c>
      <c r="S211" s="34" t="s">
        <v>44</v>
      </c>
      <c r="T211" s="66"/>
      <c r="U211" s="84"/>
      <c r="V211" s="84"/>
      <c r="W211" s="84"/>
      <c r="X211" s="84"/>
    </row>
    <row r="212" spans="1:24" ht="25.5">
      <c r="A212" s="4">
        <v>182</v>
      </c>
      <c r="B212" s="58" t="s">
        <v>234</v>
      </c>
      <c r="C212" s="4">
        <v>1960</v>
      </c>
      <c r="D212" s="5">
        <v>2004</v>
      </c>
      <c r="E212" s="86" t="s">
        <v>43</v>
      </c>
      <c r="F212" s="28">
        <v>4</v>
      </c>
      <c r="G212" s="5">
        <v>3</v>
      </c>
      <c r="H212" s="25">
        <v>3435.7</v>
      </c>
      <c r="I212" s="17">
        <v>3100.4</v>
      </c>
      <c r="J212" s="17">
        <v>3100.4</v>
      </c>
      <c r="K212" s="26">
        <v>111</v>
      </c>
      <c r="L212" s="17">
        <v>140705</v>
      </c>
      <c r="M212" s="19">
        <v>0</v>
      </c>
      <c r="N212" s="19">
        <v>0</v>
      </c>
      <c r="O212" s="19">
        <v>0</v>
      </c>
      <c r="P212" s="17">
        <f t="shared" si="28"/>
        <v>140705</v>
      </c>
      <c r="Q212" s="17">
        <f t="shared" si="27"/>
        <v>45.382853825312864</v>
      </c>
      <c r="R212" s="17">
        <v>57</v>
      </c>
      <c r="S212" s="34" t="s">
        <v>44</v>
      </c>
      <c r="T212" s="66"/>
      <c r="U212" s="84"/>
      <c r="V212" s="84"/>
      <c r="W212" s="84"/>
      <c r="X212" s="84"/>
    </row>
    <row r="213" spans="1:24" ht="25.5">
      <c r="A213" s="4">
        <v>183</v>
      </c>
      <c r="B213" s="58" t="s">
        <v>235</v>
      </c>
      <c r="C213" s="4">
        <v>1960</v>
      </c>
      <c r="D213" s="5">
        <v>2006</v>
      </c>
      <c r="E213" s="86" t="s">
        <v>43</v>
      </c>
      <c r="F213" s="28">
        <v>4</v>
      </c>
      <c r="G213" s="5">
        <v>2</v>
      </c>
      <c r="H213" s="25">
        <v>1869.6</v>
      </c>
      <c r="I213" s="17">
        <v>1703</v>
      </c>
      <c r="J213" s="17">
        <v>1703</v>
      </c>
      <c r="K213" s="26">
        <v>65</v>
      </c>
      <c r="L213" s="17">
        <v>77943</v>
      </c>
      <c r="M213" s="19">
        <v>0</v>
      </c>
      <c r="N213" s="19">
        <v>0</v>
      </c>
      <c r="O213" s="19">
        <v>0</v>
      </c>
      <c r="P213" s="17">
        <f t="shared" si="28"/>
        <v>77943</v>
      </c>
      <c r="Q213" s="17">
        <f t="shared" si="27"/>
        <v>45.768056371109807</v>
      </c>
      <c r="R213" s="17">
        <v>57</v>
      </c>
      <c r="S213" s="34" t="s">
        <v>44</v>
      </c>
      <c r="T213" s="66"/>
      <c r="U213" s="84"/>
      <c r="V213" s="84"/>
      <c r="W213" s="84"/>
      <c r="X213" s="84"/>
    </row>
    <row r="214" spans="1:24" ht="25.5">
      <c r="A214" s="4">
        <v>184</v>
      </c>
      <c r="B214" s="58" t="s">
        <v>236</v>
      </c>
      <c r="C214" s="4">
        <v>1960</v>
      </c>
      <c r="D214" s="14">
        <v>2011</v>
      </c>
      <c r="E214" s="86" t="s">
        <v>43</v>
      </c>
      <c r="F214" s="15">
        <v>3</v>
      </c>
      <c r="G214" s="14">
        <v>4</v>
      </c>
      <c r="H214" s="16">
        <v>2348.1999999999998</v>
      </c>
      <c r="I214" s="17">
        <v>2138.1999999999998</v>
      </c>
      <c r="J214" s="17">
        <v>2138.1999999999998</v>
      </c>
      <c r="K214" s="18">
        <v>78</v>
      </c>
      <c r="L214" s="17">
        <v>30285</v>
      </c>
      <c r="M214" s="19">
        <v>0</v>
      </c>
      <c r="N214" s="19">
        <v>0</v>
      </c>
      <c r="O214" s="19">
        <v>0</v>
      </c>
      <c r="P214" s="17">
        <f t="shared" si="28"/>
        <v>30285</v>
      </c>
      <c r="Q214" s="17">
        <f t="shared" si="27"/>
        <v>14.163782620896082</v>
      </c>
      <c r="R214" s="17">
        <v>57</v>
      </c>
      <c r="S214" s="34" t="s">
        <v>44</v>
      </c>
      <c r="T214" s="66"/>
      <c r="U214" s="84"/>
      <c r="V214" s="84"/>
      <c r="W214" s="84"/>
      <c r="X214" s="84"/>
    </row>
    <row r="215" spans="1:24" ht="25.5">
      <c r="A215" s="4">
        <v>185</v>
      </c>
      <c r="B215" s="58" t="s">
        <v>237</v>
      </c>
      <c r="C215" s="4">
        <v>1960</v>
      </c>
      <c r="D215" s="5"/>
      <c r="E215" s="86" t="s">
        <v>43</v>
      </c>
      <c r="F215" s="28">
        <v>2</v>
      </c>
      <c r="G215" s="5">
        <v>2</v>
      </c>
      <c r="H215" s="25">
        <v>730</v>
      </c>
      <c r="I215" s="17">
        <v>704</v>
      </c>
      <c r="J215" s="17">
        <v>704</v>
      </c>
      <c r="K215" s="26">
        <v>37</v>
      </c>
      <c r="L215" s="17">
        <v>11374</v>
      </c>
      <c r="M215" s="19">
        <v>0</v>
      </c>
      <c r="N215" s="19">
        <v>0</v>
      </c>
      <c r="O215" s="19">
        <v>0</v>
      </c>
      <c r="P215" s="17">
        <f t="shared" si="28"/>
        <v>11374</v>
      </c>
      <c r="Q215" s="17">
        <f t="shared" ref="Q215:Q262" si="29">L215/I215</f>
        <v>16.15625</v>
      </c>
      <c r="R215" s="17">
        <v>57</v>
      </c>
      <c r="S215" s="34" t="s">
        <v>44</v>
      </c>
      <c r="T215" s="66"/>
      <c r="U215" s="84"/>
      <c r="V215" s="84"/>
      <c r="W215" s="84"/>
      <c r="X215" s="84"/>
    </row>
    <row r="216" spans="1:24" ht="25.5">
      <c r="A216" s="4">
        <v>186</v>
      </c>
      <c r="B216" s="58" t="s">
        <v>238</v>
      </c>
      <c r="C216" s="4">
        <v>1960</v>
      </c>
      <c r="D216" s="5"/>
      <c r="E216" s="86" t="s">
        <v>43</v>
      </c>
      <c r="F216" s="28">
        <v>2</v>
      </c>
      <c r="G216" s="5">
        <v>3</v>
      </c>
      <c r="H216" s="25">
        <v>839</v>
      </c>
      <c r="I216" s="17">
        <v>778</v>
      </c>
      <c r="J216" s="17">
        <v>778</v>
      </c>
      <c r="K216" s="26">
        <v>46</v>
      </c>
      <c r="L216" s="17">
        <v>12562</v>
      </c>
      <c r="M216" s="19">
        <v>0</v>
      </c>
      <c r="N216" s="19">
        <v>0</v>
      </c>
      <c r="O216" s="19">
        <v>0</v>
      </c>
      <c r="P216" s="17">
        <f t="shared" si="28"/>
        <v>12562</v>
      </c>
      <c r="Q216" s="17">
        <f t="shared" si="29"/>
        <v>16.146529562982003</v>
      </c>
      <c r="R216" s="17">
        <v>57</v>
      </c>
      <c r="S216" s="34" t="s">
        <v>44</v>
      </c>
      <c r="T216" s="66"/>
      <c r="U216" s="84"/>
      <c r="V216" s="84"/>
      <c r="W216" s="84"/>
      <c r="X216" s="84"/>
    </row>
    <row r="217" spans="1:24" ht="25.5">
      <c r="A217" s="4">
        <v>187</v>
      </c>
      <c r="B217" s="58" t="s">
        <v>239</v>
      </c>
      <c r="C217" s="4">
        <v>1960</v>
      </c>
      <c r="D217" s="5">
        <v>2006</v>
      </c>
      <c r="E217" s="86" t="s">
        <v>43</v>
      </c>
      <c r="F217" s="28">
        <v>4</v>
      </c>
      <c r="G217" s="5">
        <v>2</v>
      </c>
      <c r="H217" s="25">
        <v>1262.7</v>
      </c>
      <c r="I217" s="17">
        <v>1136.43</v>
      </c>
      <c r="J217" s="17">
        <v>1136.43</v>
      </c>
      <c r="K217" s="26">
        <v>75</v>
      </c>
      <c r="L217" s="17">
        <v>20314</v>
      </c>
      <c r="M217" s="19">
        <v>0</v>
      </c>
      <c r="N217" s="19">
        <v>0</v>
      </c>
      <c r="O217" s="19">
        <v>0</v>
      </c>
      <c r="P217" s="17">
        <f t="shared" si="28"/>
        <v>20314</v>
      </c>
      <c r="Q217" s="17">
        <f t="shared" si="29"/>
        <v>17.875276083876699</v>
      </c>
      <c r="R217" s="17">
        <v>57</v>
      </c>
      <c r="S217" s="34" t="s">
        <v>44</v>
      </c>
      <c r="T217" s="66"/>
      <c r="U217" s="84"/>
      <c r="V217" s="84"/>
      <c r="W217" s="84"/>
      <c r="X217" s="84"/>
    </row>
    <row r="218" spans="1:24" ht="25.5">
      <c r="A218" s="4">
        <v>188</v>
      </c>
      <c r="B218" s="58" t="s">
        <v>240</v>
      </c>
      <c r="C218" s="4">
        <v>1960</v>
      </c>
      <c r="D218" s="5"/>
      <c r="E218" s="86" t="s">
        <v>43</v>
      </c>
      <c r="F218" s="28">
        <v>5</v>
      </c>
      <c r="G218" s="5">
        <v>2</v>
      </c>
      <c r="H218" s="25">
        <v>1256</v>
      </c>
      <c r="I218" s="17">
        <v>1130.4000000000001</v>
      </c>
      <c r="J218" s="17">
        <v>1130.4000000000001</v>
      </c>
      <c r="K218" s="26">
        <v>71</v>
      </c>
      <c r="L218" s="17">
        <v>20206</v>
      </c>
      <c r="M218" s="19">
        <v>0</v>
      </c>
      <c r="N218" s="19">
        <v>0</v>
      </c>
      <c r="O218" s="19">
        <v>0</v>
      </c>
      <c r="P218" s="17">
        <f t="shared" si="28"/>
        <v>20206</v>
      </c>
      <c r="Q218" s="17">
        <f t="shared" si="29"/>
        <v>17.875088464260436</v>
      </c>
      <c r="R218" s="17">
        <v>57</v>
      </c>
      <c r="S218" s="34" t="s">
        <v>44</v>
      </c>
      <c r="T218" s="66"/>
      <c r="U218" s="84"/>
      <c r="V218" s="84"/>
      <c r="W218" s="84"/>
      <c r="X218" s="84"/>
    </row>
    <row r="219" spans="1:24" ht="25.5">
      <c r="A219" s="4">
        <v>189</v>
      </c>
      <c r="B219" s="58" t="s">
        <v>241</v>
      </c>
      <c r="C219" s="4">
        <v>1960</v>
      </c>
      <c r="D219" s="5"/>
      <c r="E219" s="86" t="s">
        <v>43</v>
      </c>
      <c r="F219" s="28">
        <v>4</v>
      </c>
      <c r="G219" s="5">
        <v>2</v>
      </c>
      <c r="H219" s="25">
        <v>1341</v>
      </c>
      <c r="I219" s="17">
        <v>1206.9000000000001</v>
      </c>
      <c r="J219" s="17">
        <v>1206.9000000000001</v>
      </c>
      <c r="K219" s="26">
        <v>66</v>
      </c>
      <c r="L219" s="17">
        <v>21580</v>
      </c>
      <c r="M219" s="19">
        <v>0</v>
      </c>
      <c r="N219" s="19">
        <v>0</v>
      </c>
      <c r="O219" s="19">
        <v>0</v>
      </c>
      <c r="P219" s="17">
        <f t="shared" si="28"/>
        <v>21580</v>
      </c>
      <c r="Q219" s="17">
        <f t="shared" si="29"/>
        <v>17.880520341370453</v>
      </c>
      <c r="R219" s="17">
        <v>57</v>
      </c>
      <c r="S219" s="34" t="s">
        <v>44</v>
      </c>
      <c r="T219" s="66"/>
      <c r="U219" s="84"/>
      <c r="V219" s="84"/>
      <c r="W219" s="84"/>
      <c r="X219" s="84"/>
    </row>
    <row r="220" spans="1:24" ht="25.5">
      <c r="A220" s="4">
        <v>190</v>
      </c>
      <c r="B220" s="58" t="s">
        <v>242</v>
      </c>
      <c r="C220" s="4">
        <v>1960</v>
      </c>
      <c r="D220" s="5"/>
      <c r="E220" s="86" t="s">
        <v>43</v>
      </c>
      <c r="F220" s="28">
        <v>4</v>
      </c>
      <c r="G220" s="5">
        <v>2</v>
      </c>
      <c r="H220" s="25">
        <v>2251.6</v>
      </c>
      <c r="I220" s="17">
        <v>2057.9</v>
      </c>
      <c r="J220" s="17">
        <v>2057.9</v>
      </c>
      <c r="K220" s="26">
        <v>77</v>
      </c>
      <c r="L220" s="17">
        <v>32370</v>
      </c>
      <c r="M220" s="19">
        <v>0</v>
      </c>
      <c r="N220" s="19">
        <v>0</v>
      </c>
      <c r="O220" s="19">
        <v>0</v>
      </c>
      <c r="P220" s="17">
        <f t="shared" si="28"/>
        <v>32370</v>
      </c>
      <c r="Q220" s="17">
        <f t="shared" si="29"/>
        <v>15.729627289955779</v>
      </c>
      <c r="R220" s="17">
        <v>57</v>
      </c>
      <c r="S220" s="34" t="s">
        <v>44</v>
      </c>
      <c r="T220" s="66"/>
      <c r="U220" s="84"/>
      <c r="V220" s="84"/>
      <c r="W220" s="84"/>
      <c r="X220" s="84"/>
    </row>
    <row r="221" spans="1:24" ht="25.5">
      <c r="A221" s="4">
        <v>191</v>
      </c>
      <c r="B221" s="58" t="s">
        <v>243</v>
      </c>
      <c r="C221" s="4">
        <v>1960</v>
      </c>
      <c r="D221" s="5">
        <v>2005</v>
      </c>
      <c r="E221" s="86" t="s">
        <v>43</v>
      </c>
      <c r="F221" s="28">
        <v>4</v>
      </c>
      <c r="G221" s="5">
        <v>2</v>
      </c>
      <c r="H221" s="25">
        <v>1261.5</v>
      </c>
      <c r="I221" s="17">
        <v>1135.3499999999999</v>
      </c>
      <c r="J221" s="17">
        <v>1135.3499999999999</v>
      </c>
      <c r="K221" s="26">
        <v>76</v>
      </c>
      <c r="L221" s="17">
        <v>20297</v>
      </c>
      <c r="M221" s="19">
        <v>0</v>
      </c>
      <c r="N221" s="19">
        <v>0</v>
      </c>
      <c r="O221" s="19">
        <v>0</v>
      </c>
      <c r="P221" s="17">
        <f t="shared" si="28"/>
        <v>20297</v>
      </c>
      <c r="Q221" s="17">
        <f t="shared" si="29"/>
        <v>17.877306557449245</v>
      </c>
      <c r="R221" s="17">
        <v>57</v>
      </c>
      <c r="S221" s="34" t="s">
        <v>44</v>
      </c>
      <c r="T221" s="66"/>
      <c r="U221" s="84"/>
      <c r="V221" s="84"/>
      <c r="W221" s="84"/>
      <c r="X221" s="84"/>
    </row>
    <row r="222" spans="1:24" ht="25.5">
      <c r="A222" s="4">
        <v>192</v>
      </c>
      <c r="B222" s="58" t="s">
        <v>244</v>
      </c>
      <c r="C222" s="4">
        <v>1960</v>
      </c>
      <c r="D222" s="5"/>
      <c r="E222" s="86" t="s">
        <v>43</v>
      </c>
      <c r="F222" s="28">
        <v>4</v>
      </c>
      <c r="G222" s="5">
        <v>2</v>
      </c>
      <c r="H222" s="25">
        <v>1329</v>
      </c>
      <c r="I222" s="17">
        <v>1196.0999999999999</v>
      </c>
      <c r="J222" s="17">
        <v>1196.0999999999999</v>
      </c>
      <c r="K222" s="26">
        <v>60</v>
      </c>
      <c r="L222" s="17">
        <v>21384</v>
      </c>
      <c r="M222" s="19">
        <v>0</v>
      </c>
      <c r="N222" s="19">
        <v>0</v>
      </c>
      <c r="O222" s="19">
        <v>0</v>
      </c>
      <c r="P222" s="17">
        <f t="shared" si="28"/>
        <v>21384</v>
      </c>
      <c r="Q222" s="17">
        <f t="shared" si="29"/>
        <v>17.878103837471784</v>
      </c>
      <c r="R222" s="17">
        <v>57</v>
      </c>
      <c r="S222" s="34" t="s">
        <v>44</v>
      </c>
      <c r="T222" s="66"/>
      <c r="U222" s="84"/>
      <c r="V222" s="84"/>
      <c r="W222" s="84"/>
      <c r="X222" s="84"/>
    </row>
    <row r="223" spans="1:24" ht="25.5">
      <c r="A223" s="4">
        <v>193</v>
      </c>
      <c r="B223" s="58" t="s">
        <v>245</v>
      </c>
      <c r="C223" s="4">
        <v>1960</v>
      </c>
      <c r="D223" s="5"/>
      <c r="E223" s="86" t="s">
        <v>43</v>
      </c>
      <c r="F223" s="28">
        <v>4</v>
      </c>
      <c r="G223" s="5">
        <v>4</v>
      </c>
      <c r="H223" s="25">
        <v>2760</v>
      </c>
      <c r="I223" s="17">
        <v>2484</v>
      </c>
      <c r="J223" s="17">
        <v>2484</v>
      </c>
      <c r="K223" s="26">
        <v>108</v>
      </c>
      <c r="L223" s="17">
        <v>44411</v>
      </c>
      <c r="M223" s="19">
        <v>0</v>
      </c>
      <c r="N223" s="19">
        <v>0</v>
      </c>
      <c r="O223" s="19">
        <v>0</v>
      </c>
      <c r="P223" s="17">
        <f t="shared" si="28"/>
        <v>44411</v>
      </c>
      <c r="Q223" s="17">
        <f t="shared" si="29"/>
        <v>17.878824476650564</v>
      </c>
      <c r="R223" s="17">
        <v>57</v>
      </c>
      <c r="S223" s="34" t="s">
        <v>44</v>
      </c>
      <c r="T223" s="66"/>
      <c r="U223" s="84"/>
      <c r="V223" s="84"/>
      <c r="W223" s="84"/>
      <c r="X223" s="84"/>
    </row>
    <row r="224" spans="1:24" ht="25.5">
      <c r="A224" s="4">
        <v>194</v>
      </c>
      <c r="B224" s="58" t="s">
        <v>246</v>
      </c>
      <c r="C224" s="4">
        <v>1960</v>
      </c>
      <c r="D224" s="5"/>
      <c r="E224" s="86" t="s">
        <v>43</v>
      </c>
      <c r="F224" s="28">
        <v>4</v>
      </c>
      <c r="G224" s="5">
        <v>2</v>
      </c>
      <c r="H224" s="25">
        <v>1319.6</v>
      </c>
      <c r="I224" s="17">
        <v>1187.6399999999999</v>
      </c>
      <c r="J224" s="17">
        <v>1187.6399999999999</v>
      </c>
      <c r="K224" s="26">
        <v>65</v>
      </c>
      <c r="L224" s="17">
        <v>21237</v>
      </c>
      <c r="M224" s="19">
        <v>0</v>
      </c>
      <c r="N224" s="19">
        <v>0</v>
      </c>
      <c r="O224" s="19">
        <v>0</v>
      </c>
      <c r="P224" s="17">
        <f t="shared" si="28"/>
        <v>21237</v>
      </c>
      <c r="Q224" s="17">
        <f t="shared" si="29"/>
        <v>17.881681317570983</v>
      </c>
      <c r="R224" s="17">
        <v>57</v>
      </c>
      <c r="S224" s="34" t="s">
        <v>44</v>
      </c>
      <c r="T224" s="66"/>
      <c r="U224" s="84"/>
      <c r="V224" s="84"/>
      <c r="W224" s="84"/>
      <c r="X224" s="84"/>
    </row>
    <row r="225" spans="1:24" ht="25.5">
      <c r="A225" s="4">
        <v>195</v>
      </c>
      <c r="B225" s="58" t="s">
        <v>247</v>
      </c>
      <c r="C225" s="4">
        <v>1960</v>
      </c>
      <c r="D225" s="5"/>
      <c r="E225" s="86" t="s">
        <v>43</v>
      </c>
      <c r="F225" s="28">
        <v>4</v>
      </c>
      <c r="G225" s="5">
        <v>3</v>
      </c>
      <c r="H225" s="25">
        <v>2619.8000000000002</v>
      </c>
      <c r="I225" s="17">
        <v>2357.8200000000002</v>
      </c>
      <c r="J225" s="17">
        <v>2357.8200000000002</v>
      </c>
      <c r="K225" s="26">
        <v>110</v>
      </c>
      <c r="L225" s="17">
        <v>42160</v>
      </c>
      <c r="M225" s="19">
        <v>0</v>
      </c>
      <c r="N225" s="19">
        <v>0</v>
      </c>
      <c r="O225" s="19">
        <v>0</v>
      </c>
      <c r="P225" s="17">
        <f t="shared" si="28"/>
        <v>42160</v>
      </c>
      <c r="Q225" s="17">
        <f t="shared" si="29"/>
        <v>17.880923904284465</v>
      </c>
      <c r="R225" s="17">
        <v>57</v>
      </c>
      <c r="S225" s="34" t="s">
        <v>44</v>
      </c>
      <c r="T225" s="66"/>
      <c r="U225" s="84"/>
      <c r="V225" s="84"/>
      <c r="W225" s="84"/>
      <c r="X225" s="84"/>
    </row>
    <row r="226" spans="1:24" ht="25.5">
      <c r="A226" s="4">
        <v>196</v>
      </c>
      <c r="B226" s="58" t="s">
        <v>248</v>
      </c>
      <c r="C226" s="4">
        <v>1960</v>
      </c>
      <c r="D226" s="5"/>
      <c r="E226" s="86" t="s">
        <v>43</v>
      </c>
      <c r="F226" s="28">
        <v>4</v>
      </c>
      <c r="G226" s="5">
        <v>2</v>
      </c>
      <c r="H226" s="25">
        <v>1222.9000000000001</v>
      </c>
      <c r="I226" s="17">
        <v>1100.6100000000001</v>
      </c>
      <c r="J226" s="17">
        <v>1100.6100000000001</v>
      </c>
      <c r="K226" s="26">
        <v>56</v>
      </c>
      <c r="L226" s="17">
        <v>19672</v>
      </c>
      <c r="M226" s="19">
        <v>0</v>
      </c>
      <c r="N226" s="19">
        <v>0</v>
      </c>
      <c r="O226" s="19">
        <v>0</v>
      </c>
      <c r="P226" s="17">
        <f t="shared" si="28"/>
        <v>19672</v>
      </c>
      <c r="Q226" s="17">
        <f t="shared" si="29"/>
        <v>17.873724570919762</v>
      </c>
      <c r="R226" s="17">
        <v>57</v>
      </c>
      <c r="S226" s="34" t="s">
        <v>44</v>
      </c>
      <c r="T226" s="66"/>
      <c r="U226" s="84"/>
      <c r="V226" s="84"/>
      <c r="W226" s="84"/>
      <c r="X226" s="84"/>
    </row>
    <row r="227" spans="1:24" ht="25.5">
      <c r="A227" s="4">
        <v>197</v>
      </c>
      <c r="B227" s="58" t="s">
        <v>249</v>
      </c>
      <c r="C227" s="4">
        <v>1960</v>
      </c>
      <c r="D227" s="14">
        <v>2013</v>
      </c>
      <c r="E227" s="86" t="s">
        <v>43</v>
      </c>
      <c r="F227" s="15">
        <v>3</v>
      </c>
      <c r="G227" s="14">
        <v>3</v>
      </c>
      <c r="H227" s="16">
        <v>1175</v>
      </c>
      <c r="I227" s="17">
        <v>1057.5</v>
      </c>
      <c r="J227" s="17">
        <v>1057.5</v>
      </c>
      <c r="K227" s="18">
        <v>44</v>
      </c>
      <c r="L227" s="17">
        <v>18901</v>
      </c>
      <c r="M227" s="19">
        <v>0</v>
      </c>
      <c r="N227" s="19">
        <v>0</v>
      </c>
      <c r="O227" s="19">
        <v>0</v>
      </c>
      <c r="P227" s="17">
        <f t="shared" si="28"/>
        <v>18901</v>
      </c>
      <c r="Q227" s="17">
        <f t="shared" si="29"/>
        <v>17.873286052009455</v>
      </c>
      <c r="R227" s="17">
        <v>57</v>
      </c>
      <c r="S227" s="34" t="s">
        <v>44</v>
      </c>
      <c r="T227" s="66"/>
      <c r="U227" s="84"/>
      <c r="V227" s="84"/>
      <c r="W227" s="84"/>
      <c r="X227" s="84"/>
    </row>
    <row r="228" spans="1:24" ht="25.5">
      <c r="A228" s="4">
        <v>198</v>
      </c>
      <c r="B228" s="58" t="s">
        <v>250</v>
      </c>
      <c r="C228" s="4">
        <v>1960</v>
      </c>
      <c r="D228" s="5"/>
      <c r="E228" s="86" t="s">
        <v>43</v>
      </c>
      <c r="F228" s="28">
        <v>5</v>
      </c>
      <c r="G228" s="5">
        <v>4</v>
      </c>
      <c r="H228" s="25">
        <v>3159.6</v>
      </c>
      <c r="I228" s="17">
        <v>2604.1999999999998</v>
      </c>
      <c r="J228" s="17">
        <v>2604.1999999999998</v>
      </c>
      <c r="K228" s="26">
        <v>155</v>
      </c>
      <c r="L228" s="17">
        <v>53400</v>
      </c>
      <c r="M228" s="19">
        <v>0</v>
      </c>
      <c r="N228" s="19">
        <v>0</v>
      </c>
      <c r="O228" s="19">
        <v>0</v>
      </c>
      <c r="P228" s="17">
        <f t="shared" si="28"/>
        <v>53400</v>
      </c>
      <c r="Q228" s="17">
        <f t="shared" si="29"/>
        <v>20.505337531679597</v>
      </c>
      <c r="R228" s="17">
        <v>57</v>
      </c>
      <c r="S228" s="34" t="s">
        <v>44</v>
      </c>
      <c r="T228" s="66"/>
      <c r="U228" s="84"/>
      <c r="V228" s="84"/>
      <c r="W228" s="84"/>
      <c r="X228" s="84"/>
    </row>
    <row r="229" spans="1:24" ht="25.5">
      <c r="A229" s="4">
        <v>199</v>
      </c>
      <c r="B229" s="58" t="s">
        <v>251</v>
      </c>
      <c r="C229" s="4">
        <v>1960</v>
      </c>
      <c r="D229" s="5"/>
      <c r="E229" s="86" t="s">
        <v>43</v>
      </c>
      <c r="F229" s="28">
        <v>2</v>
      </c>
      <c r="G229" s="5">
        <v>2</v>
      </c>
      <c r="H229" s="25">
        <v>606.5</v>
      </c>
      <c r="I229" s="17">
        <v>545.85</v>
      </c>
      <c r="J229" s="17">
        <v>545.85</v>
      </c>
      <c r="K229" s="26">
        <v>36</v>
      </c>
      <c r="L229" s="17">
        <v>9754</v>
      </c>
      <c r="M229" s="19">
        <v>0</v>
      </c>
      <c r="N229" s="19">
        <v>0</v>
      </c>
      <c r="O229" s="19">
        <v>0</v>
      </c>
      <c r="P229" s="17">
        <f t="shared" si="28"/>
        <v>9754</v>
      </c>
      <c r="Q229" s="17">
        <f t="shared" si="29"/>
        <v>17.869378034258496</v>
      </c>
      <c r="R229" s="17">
        <v>57</v>
      </c>
      <c r="S229" s="34" t="s">
        <v>44</v>
      </c>
      <c r="T229" s="66"/>
      <c r="U229" s="84"/>
      <c r="V229" s="84"/>
      <c r="W229" s="84"/>
      <c r="X229" s="84"/>
    </row>
    <row r="230" spans="1:24" ht="25.5">
      <c r="A230" s="4">
        <v>200</v>
      </c>
      <c r="B230" s="58" t="s">
        <v>252</v>
      </c>
      <c r="C230" s="4">
        <v>1961</v>
      </c>
      <c r="D230" s="5">
        <v>2008</v>
      </c>
      <c r="E230" s="86" t="s">
        <v>43</v>
      </c>
      <c r="F230" s="28">
        <v>5</v>
      </c>
      <c r="G230" s="5">
        <v>4</v>
      </c>
      <c r="H230" s="25">
        <v>2550.6999999999998</v>
      </c>
      <c r="I230" s="17">
        <v>2295.6299999999997</v>
      </c>
      <c r="J230" s="17">
        <v>2295.6299999999997</v>
      </c>
      <c r="K230" s="26">
        <v>136</v>
      </c>
      <c r="L230" s="17">
        <v>115762</v>
      </c>
      <c r="M230" s="19">
        <v>0</v>
      </c>
      <c r="N230" s="19">
        <v>0</v>
      </c>
      <c r="O230" s="19">
        <v>0</v>
      </c>
      <c r="P230" s="17">
        <f t="shared" si="28"/>
        <v>115762</v>
      </c>
      <c r="Q230" s="17">
        <f t="shared" si="29"/>
        <v>50.427115867975246</v>
      </c>
      <c r="R230" s="17">
        <v>57</v>
      </c>
      <c r="S230" s="34" t="s">
        <v>44</v>
      </c>
      <c r="T230" s="66"/>
      <c r="U230" s="84"/>
      <c r="V230" s="84"/>
      <c r="W230" s="84"/>
      <c r="X230" s="84"/>
    </row>
    <row r="231" spans="1:24" ht="25.5">
      <c r="A231" s="4">
        <v>201</v>
      </c>
      <c r="B231" s="58" t="s">
        <v>253</v>
      </c>
      <c r="C231" s="4">
        <v>1961</v>
      </c>
      <c r="D231" s="5"/>
      <c r="E231" s="86" t="s">
        <v>43</v>
      </c>
      <c r="F231" s="28">
        <v>5</v>
      </c>
      <c r="G231" s="5">
        <v>4</v>
      </c>
      <c r="H231" s="25">
        <v>2526.3000000000002</v>
      </c>
      <c r="I231" s="17">
        <v>2273.67</v>
      </c>
      <c r="J231" s="17">
        <v>2273.67</v>
      </c>
      <c r="K231" s="26">
        <v>128</v>
      </c>
      <c r="L231" s="17">
        <v>114655</v>
      </c>
      <c r="M231" s="19">
        <v>0</v>
      </c>
      <c r="N231" s="19">
        <v>0</v>
      </c>
      <c r="O231" s="19">
        <v>0</v>
      </c>
      <c r="P231" s="17">
        <f t="shared" si="28"/>
        <v>114655</v>
      </c>
      <c r="Q231" s="17">
        <f t="shared" si="29"/>
        <v>50.427282763109858</v>
      </c>
      <c r="R231" s="17">
        <v>57</v>
      </c>
      <c r="S231" s="34" t="s">
        <v>44</v>
      </c>
      <c r="T231" s="66"/>
      <c r="U231" s="84"/>
      <c r="V231" s="84"/>
      <c r="W231" s="84"/>
      <c r="X231" s="84"/>
    </row>
    <row r="232" spans="1:24" ht="25.5">
      <c r="A232" s="4">
        <v>202</v>
      </c>
      <c r="B232" s="58" t="s">
        <v>254</v>
      </c>
      <c r="C232" s="4">
        <v>1961</v>
      </c>
      <c r="D232" s="14"/>
      <c r="E232" s="86" t="s">
        <v>43</v>
      </c>
      <c r="F232" s="15">
        <v>4</v>
      </c>
      <c r="G232" s="14">
        <v>3</v>
      </c>
      <c r="H232" s="16">
        <v>2696</v>
      </c>
      <c r="I232" s="17">
        <v>2010.9</v>
      </c>
      <c r="J232" s="17">
        <v>2010.9</v>
      </c>
      <c r="K232" s="18">
        <v>102</v>
      </c>
      <c r="L232" s="17">
        <v>91264</v>
      </c>
      <c r="M232" s="19">
        <v>0</v>
      </c>
      <c r="N232" s="19">
        <v>0</v>
      </c>
      <c r="O232" s="19">
        <v>0</v>
      </c>
      <c r="P232" s="17">
        <f t="shared" si="28"/>
        <v>91264</v>
      </c>
      <c r="Q232" s="17">
        <f t="shared" si="29"/>
        <v>45.384653637674674</v>
      </c>
      <c r="R232" s="17">
        <v>57</v>
      </c>
      <c r="S232" s="34" t="s">
        <v>44</v>
      </c>
      <c r="T232" s="66"/>
      <c r="U232" s="84"/>
      <c r="V232" s="84"/>
      <c r="W232" s="84"/>
      <c r="X232" s="84"/>
    </row>
    <row r="233" spans="1:24" ht="25.5">
      <c r="A233" s="4">
        <v>203</v>
      </c>
      <c r="B233" s="58" t="s">
        <v>255</v>
      </c>
      <c r="C233" s="4">
        <v>1961</v>
      </c>
      <c r="D233" s="14">
        <v>2012</v>
      </c>
      <c r="E233" s="86" t="s">
        <v>43</v>
      </c>
      <c r="F233" s="15">
        <v>4</v>
      </c>
      <c r="G233" s="14">
        <v>4</v>
      </c>
      <c r="H233" s="16">
        <v>3250.1</v>
      </c>
      <c r="I233" s="17">
        <v>2925.09</v>
      </c>
      <c r="J233" s="17">
        <v>2925.09</v>
      </c>
      <c r="K233" s="18">
        <v>176</v>
      </c>
      <c r="L233" s="17">
        <v>147505</v>
      </c>
      <c r="M233" s="19">
        <v>0</v>
      </c>
      <c r="N233" s="19">
        <v>0</v>
      </c>
      <c r="O233" s="19">
        <v>0</v>
      </c>
      <c r="P233" s="17">
        <f t="shared" si="28"/>
        <v>147505</v>
      </c>
      <c r="Q233" s="17">
        <f t="shared" si="29"/>
        <v>50.427508213422492</v>
      </c>
      <c r="R233" s="17">
        <v>57</v>
      </c>
      <c r="S233" s="34" t="s">
        <v>44</v>
      </c>
      <c r="T233" s="66"/>
      <c r="U233" s="84"/>
      <c r="V233" s="84"/>
      <c r="W233" s="84"/>
      <c r="X233" s="84"/>
    </row>
    <row r="234" spans="1:24" ht="25.5">
      <c r="A234" s="4">
        <v>204</v>
      </c>
      <c r="B234" s="58" t="s">
        <v>256</v>
      </c>
      <c r="C234" s="4">
        <v>1961</v>
      </c>
      <c r="D234" s="5">
        <v>2005</v>
      </c>
      <c r="E234" s="86" t="s">
        <v>43</v>
      </c>
      <c r="F234" s="28">
        <v>5</v>
      </c>
      <c r="G234" s="5">
        <v>4</v>
      </c>
      <c r="H234" s="25">
        <v>2575.5</v>
      </c>
      <c r="I234" s="17">
        <v>2555.8000000000002</v>
      </c>
      <c r="J234" s="17">
        <v>2555.8000000000002</v>
      </c>
      <c r="K234" s="26">
        <v>128</v>
      </c>
      <c r="L234" s="17">
        <v>116888</v>
      </c>
      <c r="M234" s="19">
        <v>0</v>
      </c>
      <c r="N234" s="19">
        <v>0</v>
      </c>
      <c r="O234" s="19">
        <v>0</v>
      </c>
      <c r="P234" s="17">
        <f t="shared" si="28"/>
        <v>116888</v>
      </c>
      <c r="Q234" s="17">
        <f t="shared" si="29"/>
        <v>45.734408013146563</v>
      </c>
      <c r="R234" s="17">
        <v>57</v>
      </c>
      <c r="S234" s="34" t="s">
        <v>44</v>
      </c>
      <c r="T234" s="66"/>
      <c r="U234" s="84"/>
      <c r="V234" s="84"/>
      <c r="W234" s="84"/>
      <c r="X234" s="84"/>
    </row>
    <row r="235" spans="1:24" ht="25.5">
      <c r="A235" s="4">
        <v>205</v>
      </c>
      <c r="B235" s="58" t="s">
        <v>257</v>
      </c>
      <c r="C235" s="4">
        <v>1961</v>
      </c>
      <c r="D235" s="5"/>
      <c r="E235" s="86" t="s">
        <v>43</v>
      </c>
      <c r="F235" s="28">
        <v>4</v>
      </c>
      <c r="G235" s="5">
        <v>2</v>
      </c>
      <c r="H235" s="25">
        <v>1347.4</v>
      </c>
      <c r="I235" s="17">
        <v>1309.7</v>
      </c>
      <c r="J235" s="17">
        <v>1309.7</v>
      </c>
      <c r="K235" s="26">
        <v>99</v>
      </c>
      <c r="L235" s="17">
        <v>59440</v>
      </c>
      <c r="M235" s="19">
        <v>0</v>
      </c>
      <c r="N235" s="19">
        <v>0</v>
      </c>
      <c r="O235" s="19">
        <v>0</v>
      </c>
      <c r="P235" s="17">
        <f t="shared" si="28"/>
        <v>59440</v>
      </c>
      <c r="Q235" s="17">
        <f t="shared" si="29"/>
        <v>45.384439184546075</v>
      </c>
      <c r="R235" s="17">
        <v>57</v>
      </c>
      <c r="S235" s="34" t="s">
        <v>44</v>
      </c>
      <c r="T235" s="66"/>
      <c r="U235" s="84"/>
      <c r="V235" s="84"/>
      <c r="W235" s="84"/>
      <c r="X235" s="84"/>
    </row>
    <row r="236" spans="1:24" ht="25.5">
      <c r="A236" s="4">
        <v>206</v>
      </c>
      <c r="B236" s="58" t="s">
        <v>258</v>
      </c>
      <c r="C236" s="4">
        <v>1961</v>
      </c>
      <c r="D236" s="5"/>
      <c r="E236" s="86" t="s">
        <v>43</v>
      </c>
      <c r="F236" s="28">
        <v>4</v>
      </c>
      <c r="G236" s="5">
        <v>2</v>
      </c>
      <c r="H236" s="25">
        <v>1397.4</v>
      </c>
      <c r="I236" s="17">
        <v>1244.8</v>
      </c>
      <c r="J236" s="17">
        <v>1244.8</v>
      </c>
      <c r="K236" s="26">
        <v>63</v>
      </c>
      <c r="L236" s="17">
        <v>20032</v>
      </c>
      <c r="M236" s="19">
        <v>0</v>
      </c>
      <c r="N236" s="19">
        <v>0</v>
      </c>
      <c r="O236" s="19">
        <v>0</v>
      </c>
      <c r="P236" s="17">
        <f t="shared" si="28"/>
        <v>20032</v>
      </c>
      <c r="Q236" s="17">
        <f t="shared" si="29"/>
        <v>16.092544987146532</v>
      </c>
      <c r="R236" s="17">
        <v>57</v>
      </c>
      <c r="S236" s="34" t="s">
        <v>44</v>
      </c>
      <c r="T236" s="66"/>
      <c r="U236" s="84"/>
      <c r="V236" s="84"/>
      <c r="W236" s="84"/>
      <c r="X236" s="84"/>
    </row>
    <row r="237" spans="1:24" ht="25.5">
      <c r="A237" s="4">
        <v>207</v>
      </c>
      <c r="B237" s="58" t="s">
        <v>259</v>
      </c>
      <c r="C237" s="4">
        <v>1961</v>
      </c>
      <c r="D237" s="5"/>
      <c r="E237" s="86" t="s">
        <v>43</v>
      </c>
      <c r="F237" s="28">
        <v>4</v>
      </c>
      <c r="G237" s="5">
        <v>2</v>
      </c>
      <c r="H237" s="25">
        <v>1409.2</v>
      </c>
      <c r="I237" s="17">
        <v>1255.8</v>
      </c>
      <c r="J237" s="17">
        <v>1255.8</v>
      </c>
      <c r="K237" s="26">
        <v>76</v>
      </c>
      <c r="L237" s="17">
        <v>20203</v>
      </c>
      <c r="M237" s="19">
        <v>0</v>
      </c>
      <c r="N237" s="19">
        <v>0</v>
      </c>
      <c r="O237" s="19">
        <v>0</v>
      </c>
      <c r="P237" s="17">
        <f t="shared" si="28"/>
        <v>20203</v>
      </c>
      <c r="Q237" s="17">
        <f t="shared" si="29"/>
        <v>16.087752826883261</v>
      </c>
      <c r="R237" s="17">
        <v>57</v>
      </c>
      <c r="S237" s="34" t="s">
        <v>44</v>
      </c>
      <c r="T237" s="66"/>
      <c r="U237" s="84"/>
      <c r="V237" s="84"/>
      <c r="W237" s="84"/>
      <c r="X237" s="84"/>
    </row>
    <row r="238" spans="1:24" ht="25.5">
      <c r="A238" s="4">
        <v>208</v>
      </c>
      <c r="B238" s="58" t="s">
        <v>260</v>
      </c>
      <c r="C238" s="4">
        <v>1961</v>
      </c>
      <c r="D238" s="5"/>
      <c r="E238" s="86" t="s">
        <v>43</v>
      </c>
      <c r="F238" s="28">
        <v>4</v>
      </c>
      <c r="G238" s="5">
        <v>2</v>
      </c>
      <c r="H238" s="25">
        <v>1366</v>
      </c>
      <c r="I238" s="17">
        <v>1268.4000000000001</v>
      </c>
      <c r="J238" s="17">
        <v>1268.4000000000001</v>
      </c>
      <c r="K238" s="26">
        <v>69</v>
      </c>
      <c r="L238" s="17">
        <v>20408</v>
      </c>
      <c r="M238" s="19">
        <v>0</v>
      </c>
      <c r="N238" s="19">
        <v>0</v>
      </c>
      <c r="O238" s="19">
        <v>0</v>
      </c>
      <c r="P238" s="17">
        <f t="shared" si="28"/>
        <v>20408</v>
      </c>
      <c r="Q238" s="17">
        <f t="shared" si="29"/>
        <v>16.08956165247556</v>
      </c>
      <c r="R238" s="17">
        <v>57</v>
      </c>
      <c r="S238" s="34" t="s">
        <v>44</v>
      </c>
      <c r="T238" s="66"/>
      <c r="U238" s="84"/>
      <c r="V238" s="84"/>
      <c r="W238" s="84"/>
      <c r="X238" s="84"/>
    </row>
    <row r="239" spans="1:24" ht="25.5">
      <c r="A239" s="4">
        <v>209</v>
      </c>
      <c r="B239" s="58" t="s">
        <v>261</v>
      </c>
      <c r="C239" s="4">
        <v>1961</v>
      </c>
      <c r="D239" s="5"/>
      <c r="E239" s="86" t="s">
        <v>43</v>
      </c>
      <c r="F239" s="28">
        <v>2</v>
      </c>
      <c r="G239" s="5">
        <v>2</v>
      </c>
      <c r="H239" s="25">
        <v>629.6</v>
      </c>
      <c r="I239" s="17">
        <v>566.64</v>
      </c>
      <c r="J239" s="17">
        <v>566.64</v>
      </c>
      <c r="K239" s="26">
        <v>36</v>
      </c>
      <c r="L239" s="17">
        <v>10132</v>
      </c>
      <c r="M239" s="19">
        <v>0</v>
      </c>
      <c r="N239" s="19">
        <v>0</v>
      </c>
      <c r="O239" s="19">
        <v>0</v>
      </c>
      <c r="P239" s="17">
        <f t="shared" si="28"/>
        <v>10132</v>
      </c>
      <c r="Q239" s="17">
        <f t="shared" si="29"/>
        <v>17.880841451362418</v>
      </c>
      <c r="R239" s="17">
        <v>57</v>
      </c>
      <c r="S239" s="34" t="s">
        <v>44</v>
      </c>
      <c r="T239" s="66"/>
      <c r="U239" s="84"/>
      <c r="V239" s="84"/>
      <c r="W239" s="84"/>
      <c r="X239" s="84"/>
    </row>
    <row r="240" spans="1:24" ht="25.5">
      <c r="A240" s="4">
        <v>210</v>
      </c>
      <c r="B240" s="58" t="s">
        <v>262</v>
      </c>
      <c r="C240" s="4">
        <v>1961</v>
      </c>
      <c r="D240" s="5"/>
      <c r="E240" s="86" t="s">
        <v>43</v>
      </c>
      <c r="F240" s="28">
        <v>2</v>
      </c>
      <c r="G240" s="5">
        <v>2</v>
      </c>
      <c r="H240" s="25">
        <v>621.5</v>
      </c>
      <c r="I240" s="17">
        <v>559.35</v>
      </c>
      <c r="J240" s="17">
        <v>559.35</v>
      </c>
      <c r="K240" s="26">
        <v>36</v>
      </c>
      <c r="L240" s="17">
        <v>9993</v>
      </c>
      <c r="M240" s="19">
        <v>0</v>
      </c>
      <c r="N240" s="19">
        <v>0</v>
      </c>
      <c r="O240" s="19">
        <v>0</v>
      </c>
      <c r="P240" s="17">
        <f t="shared" si="28"/>
        <v>9993</v>
      </c>
      <c r="Q240" s="17">
        <f t="shared" si="29"/>
        <v>17.865379458299813</v>
      </c>
      <c r="R240" s="17">
        <v>57</v>
      </c>
      <c r="S240" s="34" t="s">
        <v>44</v>
      </c>
      <c r="T240" s="66"/>
      <c r="U240" s="84"/>
      <c r="V240" s="84"/>
      <c r="W240" s="84"/>
      <c r="X240" s="84"/>
    </row>
    <row r="241" spans="1:24" ht="25.5">
      <c r="A241" s="4">
        <v>211</v>
      </c>
      <c r="B241" s="58" t="s">
        <v>263</v>
      </c>
      <c r="C241" s="4">
        <v>1961</v>
      </c>
      <c r="D241" s="5"/>
      <c r="E241" s="86" t="s">
        <v>43</v>
      </c>
      <c r="F241" s="28">
        <v>2</v>
      </c>
      <c r="G241" s="5">
        <v>1</v>
      </c>
      <c r="H241" s="25">
        <v>302.5</v>
      </c>
      <c r="I241" s="17">
        <v>272.25</v>
      </c>
      <c r="J241" s="17">
        <v>272.25</v>
      </c>
      <c r="K241" s="26">
        <v>29</v>
      </c>
      <c r="L241" s="17">
        <v>4866</v>
      </c>
      <c r="M241" s="19">
        <v>0</v>
      </c>
      <c r="N241" s="19">
        <v>0</v>
      </c>
      <c r="O241" s="19">
        <v>0</v>
      </c>
      <c r="P241" s="17">
        <f t="shared" si="28"/>
        <v>4866</v>
      </c>
      <c r="Q241" s="17">
        <f t="shared" si="29"/>
        <v>17.873278236914601</v>
      </c>
      <c r="R241" s="17">
        <v>57</v>
      </c>
      <c r="S241" s="34" t="s">
        <v>44</v>
      </c>
      <c r="T241" s="66"/>
      <c r="U241" s="84"/>
      <c r="V241" s="84"/>
      <c r="W241" s="84"/>
      <c r="X241" s="84"/>
    </row>
    <row r="242" spans="1:24" ht="25.5">
      <c r="A242" s="4">
        <v>212</v>
      </c>
      <c r="B242" s="58" t="s">
        <v>264</v>
      </c>
      <c r="C242" s="4">
        <v>1961</v>
      </c>
      <c r="D242" s="5">
        <v>2003</v>
      </c>
      <c r="E242" s="86" t="s">
        <v>43</v>
      </c>
      <c r="F242" s="28">
        <v>5</v>
      </c>
      <c r="G242" s="5">
        <v>2</v>
      </c>
      <c r="H242" s="25">
        <v>1708.6</v>
      </c>
      <c r="I242" s="17">
        <v>1624.5</v>
      </c>
      <c r="J242" s="17">
        <v>1624.5</v>
      </c>
      <c r="K242" s="26">
        <v>91</v>
      </c>
      <c r="L242" s="17">
        <v>57431</v>
      </c>
      <c r="M242" s="19">
        <v>0</v>
      </c>
      <c r="N242" s="19">
        <v>0</v>
      </c>
      <c r="O242" s="19">
        <v>0</v>
      </c>
      <c r="P242" s="17">
        <f t="shared" si="28"/>
        <v>57431</v>
      </c>
      <c r="Q242" s="17">
        <f t="shared" si="29"/>
        <v>35.353031702062175</v>
      </c>
      <c r="R242" s="17">
        <v>57</v>
      </c>
      <c r="S242" s="34" t="s">
        <v>44</v>
      </c>
      <c r="T242" s="66"/>
      <c r="U242" s="84"/>
      <c r="V242" s="84"/>
      <c r="W242" s="84"/>
      <c r="X242" s="84"/>
    </row>
    <row r="243" spans="1:24" ht="25.5">
      <c r="A243" s="4">
        <v>213</v>
      </c>
      <c r="B243" s="58" t="s">
        <v>265</v>
      </c>
      <c r="C243" s="4">
        <v>1961</v>
      </c>
      <c r="D243" s="5">
        <v>2005</v>
      </c>
      <c r="E243" s="86" t="s">
        <v>43</v>
      </c>
      <c r="F243" s="28">
        <v>4</v>
      </c>
      <c r="G243" s="5">
        <v>3</v>
      </c>
      <c r="H243" s="25">
        <v>2078.4</v>
      </c>
      <c r="I243" s="17">
        <v>1378.4</v>
      </c>
      <c r="J243" s="17">
        <v>1378.4</v>
      </c>
      <c r="K243" s="26">
        <v>102</v>
      </c>
      <c r="L243" s="17">
        <v>77232</v>
      </c>
      <c r="M243" s="19">
        <v>0</v>
      </c>
      <c r="N243" s="19">
        <v>0</v>
      </c>
      <c r="O243" s="19">
        <v>0</v>
      </c>
      <c r="P243" s="17">
        <f t="shared" si="28"/>
        <v>77232</v>
      </c>
      <c r="Q243" s="17">
        <f t="shared" si="29"/>
        <v>56.03017991874637</v>
      </c>
      <c r="R243" s="17">
        <v>57</v>
      </c>
      <c r="S243" s="34" t="s">
        <v>44</v>
      </c>
      <c r="T243" s="66"/>
      <c r="U243" s="84"/>
      <c r="V243" s="84"/>
      <c r="W243" s="84"/>
      <c r="X243" s="84"/>
    </row>
    <row r="244" spans="1:24" ht="25.5">
      <c r="A244" s="4">
        <v>214</v>
      </c>
      <c r="B244" s="58" t="s">
        <v>266</v>
      </c>
      <c r="C244" s="4">
        <v>1961</v>
      </c>
      <c r="D244" s="5">
        <v>2005</v>
      </c>
      <c r="E244" s="86" t="s">
        <v>43</v>
      </c>
      <c r="F244" s="28">
        <v>4</v>
      </c>
      <c r="G244" s="5">
        <v>2</v>
      </c>
      <c r="H244" s="25">
        <v>2592.6999999999998</v>
      </c>
      <c r="I244" s="17">
        <v>1280.49</v>
      </c>
      <c r="J244" s="17">
        <v>1280.49</v>
      </c>
      <c r="K244" s="26">
        <v>74</v>
      </c>
      <c r="L244" s="17">
        <v>58228</v>
      </c>
      <c r="M244" s="19">
        <v>0</v>
      </c>
      <c r="N244" s="19">
        <v>0</v>
      </c>
      <c r="O244" s="19">
        <v>0</v>
      </c>
      <c r="P244" s="17">
        <f t="shared" si="28"/>
        <v>58228</v>
      </c>
      <c r="Q244" s="17">
        <f t="shared" si="29"/>
        <v>45.473217284008463</v>
      </c>
      <c r="R244" s="17">
        <v>57</v>
      </c>
      <c r="S244" s="34" t="s">
        <v>44</v>
      </c>
      <c r="T244" s="66"/>
      <c r="U244" s="84"/>
      <c r="V244" s="84"/>
      <c r="W244" s="84"/>
      <c r="X244" s="84"/>
    </row>
    <row r="245" spans="1:24" ht="25.5">
      <c r="A245" s="4">
        <v>215</v>
      </c>
      <c r="B245" s="58" t="s">
        <v>267</v>
      </c>
      <c r="C245" s="4">
        <v>1961</v>
      </c>
      <c r="D245" s="5">
        <v>2008</v>
      </c>
      <c r="E245" s="86" t="s">
        <v>43</v>
      </c>
      <c r="F245" s="28">
        <v>4</v>
      </c>
      <c r="G245" s="5">
        <v>3</v>
      </c>
      <c r="H245" s="25">
        <v>2822.2</v>
      </c>
      <c r="I245" s="17">
        <v>2053.1</v>
      </c>
      <c r="J245" s="17">
        <v>2053.1</v>
      </c>
      <c r="K245" s="26">
        <v>96</v>
      </c>
      <c r="L245" s="17">
        <v>74756</v>
      </c>
      <c r="M245" s="19">
        <v>0</v>
      </c>
      <c r="N245" s="19">
        <v>0</v>
      </c>
      <c r="O245" s="19">
        <v>0</v>
      </c>
      <c r="P245" s="17">
        <f t="shared" si="28"/>
        <v>74756</v>
      </c>
      <c r="Q245" s="17">
        <f t="shared" si="29"/>
        <v>36.411280502654527</v>
      </c>
      <c r="R245" s="17">
        <v>57</v>
      </c>
      <c r="S245" s="34" t="s">
        <v>44</v>
      </c>
      <c r="T245" s="66"/>
      <c r="U245" s="84"/>
      <c r="V245" s="84"/>
      <c r="W245" s="84"/>
      <c r="X245" s="84"/>
    </row>
    <row r="246" spans="1:24" ht="25.5">
      <c r="A246" s="4">
        <v>216</v>
      </c>
      <c r="B246" s="58" t="s">
        <v>268</v>
      </c>
      <c r="C246" s="4">
        <v>1961</v>
      </c>
      <c r="D246" s="5"/>
      <c r="E246" s="86" t="s">
        <v>43</v>
      </c>
      <c r="F246" s="28">
        <v>2</v>
      </c>
      <c r="G246" s="5">
        <v>2</v>
      </c>
      <c r="H246" s="25">
        <v>622.4</v>
      </c>
      <c r="I246" s="17">
        <v>560.16</v>
      </c>
      <c r="J246" s="17">
        <v>560.16</v>
      </c>
      <c r="K246" s="26">
        <v>29</v>
      </c>
      <c r="L246" s="17">
        <v>10016</v>
      </c>
      <c r="M246" s="19">
        <v>0</v>
      </c>
      <c r="N246" s="19">
        <v>0</v>
      </c>
      <c r="O246" s="19">
        <v>0</v>
      </c>
      <c r="P246" s="17">
        <f t="shared" si="28"/>
        <v>10016</v>
      </c>
      <c r="Q246" s="17">
        <f t="shared" si="29"/>
        <v>17.880605541273923</v>
      </c>
      <c r="R246" s="17">
        <v>57</v>
      </c>
      <c r="S246" s="34" t="s">
        <v>44</v>
      </c>
      <c r="T246" s="66"/>
      <c r="U246" s="84"/>
      <c r="V246" s="84"/>
      <c r="W246" s="84"/>
      <c r="X246" s="84"/>
    </row>
    <row r="247" spans="1:24" ht="25.5">
      <c r="A247" s="4">
        <v>217</v>
      </c>
      <c r="B247" s="58" t="s">
        <v>269</v>
      </c>
      <c r="C247" s="4">
        <v>1961</v>
      </c>
      <c r="D247" s="14">
        <v>2011</v>
      </c>
      <c r="E247" s="86" t="s">
        <v>43</v>
      </c>
      <c r="F247" s="15">
        <v>4</v>
      </c>
      <c r="G247" s="14">
        <v>2</v>
      </c>
      <c r="H247" s="16">
        <v>1357.4</v>
      </c>
      <c r="I247" s="17">
        <v>1261.8</v>
      </c>
      <c r="J247" s="17">
        <v>1261.8</v>
      </c>
      <c r="K247" s="18">
        <v>59</v>
      </c>
      <c r="L247" s="17">
        <v>57230</v>
      </c>
      <c r="M247" s="19">
        <v>0</v>
      </c>
      <c r="N247" s="19">
        <v>0</v>
      </c>
      <c r="O247" s="19">
        <v>0</v>
      </c>
      <c r="P247" s="17">
        <f t="shared" si="28"/>
        <v>57230</v>
      </c>
      <c r="Q247" s="17">
        <f t="shared" si="29"/>
        <v>45.355840862260266</v>
      </c>
      <c r="R247" s="17">
        <v>57</v>
      </c>
      <c r="S247" s="34" t="s">
        <v>44</v>
      </c>
      <c r="T247" s="66"/>
      <c r="U247" s="84"/>
      <c r="V247" s="84"/>
      <c r="W247" s="84"/>
      <c r="X247" s="84"/>
    </row>
    <row r="248" spans="1:24" ht="25.5">
      <c r="A248" s="4">
        <v>218</v>
      </c>
      <c r="B248" s="58" t="s">
        <v>270</v>
      </c>
      <c r="C248" s="4">
        <v>1961</v>
      </c>
      <c r="D248" s="5"/>
      <c r="E248" s="86" t="s">
        <v>43</v>
      </c>
      <c r="F248" s="28">
        <v>4</v>
      </c>
      <c r="G248" s="5">
        <v>2</v>
      </c>
      <c r="H248" s="25">
        <v>1350.5</v>
      </c>
      <c r="I248" s="17">
        <v>1254.9000000000001</v>
      </c>
      <c r="J248" s="17">
        <v>1254.9000000000001</v>
      </c>
      <c r="K248" s="26">
        <v>49</v>
      </c>
      <c r="L248" s="17">
        <v>50104</v>
      </c>
      <c r="M248" s="19">
        <v>0</v>
      </c>
      <c r="N248" s="19">
        <v>0</v>
      </c>
      <c r="O248" s="19">
        <v>0</v>
      </c>
      <c r="P248" s="17">
        <f t="shared" si="28"/>
        <v>50104</v>
      </c>
      <c r="Q248" s="17">
        <f t="shared" si="29"/>
        <v>39.926687385449036</v>
      </c>
      <c r="R248" s="17">
        <v>57</v>
      </c>
      <c r="S248" s="34" t="s">
        <v>44</v>
      </c>
      <c r="T248" s="66"/>
      <c r="U248" s="84"/>
      <c r="V248" s="84"/>
      <c r="W248" s="84"/>
      <c r="X248" s="84"/>
    </row>
    <row r="249" spans="1:24" ht="25.5">
      <c r="A249" s="4">
        <v>219</v>
      </c>
      <c r="B249" s="58" t="s">
        <v>271</v>
      </c>
      <c r="C249" s="4">
        <v>1961</v>
      </c>
      <c r="D249" s="5">
        <v>2005</v>
      </c>
      <c r="E249" s="86" t="s">
        <v>43</v>
      </c>
      <c r="F249" s="28">
        <v>4</v>
      </c>
      <c r="G249" s="5">
        <v>14</v>
      </c>
      <c r="H249" s="25">
        <v>8110.4</v>
      </c>
      <c r="I249" s="17">
        <v>7499.7</v>
      </c>
      <c r="J249" s="17">
        <v>7499.7</v>
      </c>
      <c r="K249" s="26">
        <v>326</v>
      </c>
      <c r="L249" s="17">
        <v>304309</v>
      </c>
      <c r="M249" s="19">
        <v>0</v>
      </c>
      <c r="N249" s="19">
        <v>0</v>
      </c>
      <c r="O249" s="19">
        <v>0</v>
      </c>
      <c r="P249" s="17">
        <f t="shared" si="28"/>
        <v>304309</v>
      </c>
      <c r="Q249" s="17">
        <f t="shared" si="29"/>
        <v>40.576156379588518</v>
      </c>
      <c r="R249" s="17">
        <v>57</v>
      </c>
      <c r="S249" s="34" t="s">
        <v>44</v>
      </c>
      <c r="T249" s="66"/>
      <c r="U249" s="84"/>
      <c r="V249" s="84"/>
      <c r="W249" s="84"/>
      <c r="X249" s="84"/>
    </row>
    <row r="250" spans="1:24" ht="25.5">
      <c r="A250" s="4">
        <v>220</v>
      </c>
      <c r="B250" s="58" t="s">
        <v>272</v>
      </c>
      <c r="C250" s="4">
        <v>1961</v>
      </c>
      <c r="D250" s="5"/>
      <c r="E250" s="86" t="s">
        <v>43</v>
      </c>
      <c r="F250" s="28">
        <v>5</v>
      </c>
      <c r="G250" s="5">
        <v>4</v>
      </c>
      <c r="H250" s="25">
        <v>3121.2</v>
      </c>
      <c r="I250" s="17">
        <v>2809.08</v>
      </c>
      <c r="J250" s="17">
        <v>2809.08</v>
      </c>
      <c r="K250" s="26">
        <v>164</v>
      </c>
      <c r="L250" s="17">
        <v>62200</v>
      </c>
      <c r="M250" s="19">
        <v>0</v>
      </c>
      <c r="N250" s="19">
        <v>0</v>
      </c>
      <c r="O250" s="19">
        <v>0</v>
      </c>
      <c r="P250" s="17">
        <f t="shared" si="28"/>
        <v>62200</v>
      </c>
      <c r="Q250" s="17">
        <f t="shared" si="29"/>
        <v>22.142480812223219</v>
      </c>
      <c r="R250" s="17">
        <v>57</v>
      </c>
      <c r="S250" s="34" t="s">
        <v>44</v>
      </c>
      <c r="T250" s="66"/>
      <c r="U250" s="84"/>
      <c r="V250" s="84"/>
      <c r="W250" s="84"/>
      <c r="X250" s="84"/>
    </row>
    <row r="251" spans="1:24" ht="25.5">
      <c r="A251" s="4">
        <v>221</v>
      </c>
      <c r="B251" s="58" t="s">
        <v>273</v>
      </c>
      <c r="C251" s="4">
        <v>1961</v>
      </c>
      <c r="D251" s="5"/>
      <c r="E251" s="86" t="s">
        <v>43</v>
      </c>
      <c r="F251" s="28">
        <v>2</v>
      </c>
      <c r="G251" s="5">
        <v>2</v>
      </c>
      <c r="H251" s="25">
        <v>747.9</v>
      </c>
      <c r="I251" s="17">
        <v>693.7</v>
      </c>
      <c r="J251" s="17">
        <v>693.7</v>
      </c>
      <c r="K251" s="26">
        <v>35</v>
      </c>
      <c r="L251" s="17">
        <v>11142</v>
      </c>
      <c r="M251" s="19">
        <v>0</v>
      </c>
      <c r="N251" s="19">
        <v>0</v>
      </c>
      <c r="O251" s="19">
        <v>0</v>
      </c>
      <c r="P251" s="17">
        <f t="shared" si="28"/>
        <v>11142</v>
      </c>
      <c r="Q251" s="17">
        <f t="shared" si="29"/>
        <v>16.061698140406516</v>
      </c>
      <c r="R251" s="17">
        <v>57</v>
      </c>
      <c r="S251" s="34" t="s">
        <v>44</v>
      </c>
      <c r="T251" s="66"/>
      <c r="U251" s="84"/>
      <c r="V251" s="84"/>
      <c r="W251" s="84"/>
      <c r="X251" s="84"/>
    </row>
    <row r="252" spans="1:24" ht="25.5">
      <c r="A252" s="4">
        <v>222</v>
      </c>
      <c r="B252" s="58" t="s">
        <v>274</v>
      </c>
      <c r="C252" s="4">
        <v>1961</v>
      </c>
      <c r="D252" s="5"/>
      <c r="E252" s="86" t="s">
        <v>43</v>
      </c>
      <c r="F252" s="28">
        <v>2</v>
      </c>
      <c r="G252" s="5">
        <v>1</v>
      </c>
      <c r="H252" s="25">
        <v>276</v>
      </c>
      <c r="I252" s="17">
        <v>255</v>
      </c>
      <c r="J252" s="17">
        <v>255</v>
      </c>
      <c r="K252" s="26">
        <v>17</v>
      </c>
      <c r="L252" s="17">
        <v>4083</v>
      </c>
      <c r="M252" s="19">
        <v>0</v>
      </c>
      <c r="N252" s="19">
        <v>0</v>
      </c>
      <c r="O252" s="19">
        <v>0</v>
      </c>
      <c r="P252" s="17">
        <f t="shared" si="28"/>
        <v>4083</v>
      </c>
      <c r="Q252" s="17">
        <f t="shared" si="29"/>
        <v>16.011764705882353</v>
      </c>
      <c r="R252" s="17">
        <v>57</v>
      </c>
      <c r="S252" s="34" t="s">
        <v>44</v>
      </c>
      <c r="T252" s="66"/>
      <c r="U252" s="84"/>
      <c r="V252" s="84"/>
      <c r="W252" s="84"/>
      <c r="X252" s="84"/>
    </row>
    <row r="253" spans="1:24" ht="25.5">
      <c r="A253" s="4">
        <v>223</v>
      </c>
      <c r="B253" s="58" t="s">
        <v>275</v>
      </c>
      <c r="C253" s="4">
        <v>1961</v>
      </c>
      <c r="D253" s="5"/>
      <c r="E253" s="86" t="s">
        <v>43</v>
      </c>
      <c r="F253" s="28">
        <v>2</v>
      </c>
      <c r="G253" s="5">
        <v>3</v>
      </c>
      <c r="H253" s="25">
        <v>854</v>
      </c>
      <c r="I253" s="17">
        <v>807</v>
      </c>
      <c r="J253" s="17">
        <v>807</v>
      </c>
      <c r="K253" s="26">
        <v>53</v>
      </c>
      <c r="L253" s="17">
        <v>12815</v>
      </c>
      <c r="M253" s="19">
        <v>0</v>
      </c>
      <c r="N253" s="19">
        <v>0</v>
      </c>
      <c r="O253" s="19">
        <v>0</v>
      </c>
      <c r="P253" s="17">
        <f t="shared" si="28"/>
        <v>12815</v>
      </c>
      <c r="Q253" s="17">
        <f t="shared" si="29"/>
        <v>15.879801734820322</v>
      </c>
      <c r="R253" s="17">
        <v>57</v>
      </c>
      <c r="S253" s="34" t="s">
        <v>44</v>
      </c>
      <c r="T253" s="66"/>
      <c r="U253" s="84"/>
      <c r="V253" s="84"/>
      <c r="W253" s="84"/>
      <c r="X253" s="84"/>
    </row>
    <row r="254" spans="1:24" ht="25.5">
      <c r="A254" s="4">
        <v>224</v>
      </c>
      <c r="B254" s="58" t="s">
        <v>276</v>
      </c>
      <c r="C254" s="4">
        <v>1961</v>
      </c>
      <c r="D254" s="5"/>
      <c r="E254" s="86" t="s">
        <v>43</v>
      </c>
      <c r="F254" s="28">
        <v>2</v>
      </c>
      <c r="G254" s="5">
        <v>3</v>
      </c>
      <c r="H254" s="25">
        <v>976</v>
      </c>
      <c r="I254" s="17">
        <v>907</v>
      </c>
      <c r="J254" s="17">
        <v>907</v>
      </c>
      <c r="K254" s="26">
        <v>46</v>
      </c>
      <c r="L254" s="17">
        <v>14581</v>
      </c>
      <c r="M254" s="19">
        <v>0</v>
      </c>
      <c r="N254" s="19">
        <v>0</v>
      </c>
      <c r="O254" s="19">
        <v>0</v>
      </c>
      <c r="P254" s="17">
        <f t="shared" si="28"/>
        <v>14581</v>
      </c>
      <c r="Q254" s="17">
        <f t="shared" si="29"/>
        <v>16.076074972436604</v>
      </c>
      <c r="R254" s="17">
        <v>57</v>
      </c>
      <c r="S254" s="34" t="s">
        <v>44</v>
      </c>
      <c r="T254" s="66"/>
      <c r="U254" s="84"/>
      <c r="V254" s="84"/>
      <c r="W254" s="84"/>
      <c r="X254" s="84"/>
    </row>
    <row r="255" spans="1:24" ht="25.5">
      <c r="A255" s="4">
        <v>225</v>
      </c>
      <c r="B255" s="58" t="s">
        <v>277</v>
      </c>
      <c r="C255" s="4">
        <v>1961</v>
      </c>
      <c r="D255" s="5">
        <v>2007</v>
      </c>
      <c r="E255" s="86" t="s">
        <v>43</v>
      </c>
      <c r="F255" s="28">
        <v>4</v>
      </c>
      <c r="G255" s="5">
        <v>3</v>
      </c>
      <c r="H255" s="19">
        <v>1868.8</v>
      </c>
      <c r="I255" s="17">
        <v>1681.92</v>
      </c>
      <c r="J255" s="17">
        <v>1681.92</v>
      </c>
      <c r="K255" s="26">
        <v>136</v>
      </c>
      <c r="L255" s="17">
        <v>30072</v>
      </c>
      <c r="M255" s="19">
        <v>0</v>
      </c>
      <c r="N255" s="19">
        <v>0</v>
      </c>
      <c r="O255" s="19">
        <v>0</v>
      </c>
      <c r="P255" s="17">
        <f t="shared" si="28"/>
        <v>30072</v>
      </c>
      <c r="Q255" s="17">
        <f t="shared" si="29"/>
        <v>17.87956621004566</v>
      </c>
      <c r="R255" s="17">
        <v>57</v>
      </c>
      <c r="S255" s="34" t="s">
        <v>44</v>
      </c>
      <c r="T255" s="66"/>
      <c r="U255" s="84"/>
      <c r="V255" s="84"/>
      <c r="W255" s="84"/>
      <c r="X255" s="84"/>
    </row>
    <row r="256" spans="1:24" ht="25.5">
      <c r="A256" s="4">
        <v>226</v>
      </c>
      <c r="B256" s="58" t="s">
        <v>278</v>
      </c>
      <c r="C256" s="4">
        <v>1961</v>
      </c>
      <c r="D256" s="5"/>
      <c r="E256" s="86" t="s">
        <v>43</v>
      </c>
      <c r="F256" s="28">
        <v>4</v>
      </c>
      <c r="G256" s="5">
        <v>2</v>
      </c>
      <c r="H256" s="25">
        <v>1045.3</v>
      </c>
      <c r="I256" s="17">
        <v>940.77</v>
      </c>
      <c r="J256" s="17">
        <v>940.77</v>
      </c>
      <c r="K256" s="26">
        <v>89</v>
      </c>
      <c r="L256" s="17">
        <v>16814</v>
      </c>
      <c r="M256" s="19">
        <v>0</v>
      </c>
      <c r="N256" s="19">
        <v>0</v>
      </c>
      <c r="O256" s="19">
        <v>0</v>
      </c>
      <c r="P256" s="17">
        <f t="shared" si="28"/>
        <v>16814</v>
      </c>
      <c r="Q256" s="17">
        <f t="shared" si="29"/>
        <v>17.872593726415595</v>
      </c>
      <c r="R256" s="17">
        <v>57</v>
      </c>
      <c r="S256" s="34" t="s">
        <v>44</v>
      </c>
      <c r="T256" s="66"/>
      <c r="U256" s="84"/>
      <c r="V256" s="84"/>
      <c r="W256" s="84"/>
      <c r="X256" s="84"/>
    </row>
    <row r="257" spans="1:24" ht="25.5">
      <c r="A257" s="4">
        <v>227</v>
      </c>
      <c r="B257" s="58" t="s">
        <v>279</v>
      </c>
      <c r="C257" s="4">
        <v>1961</v>
      </c>
      <c r="D257" s="5">
        <v>2003</v>
      </c>
      <c r="E257" s="86" t="s">
        <v>43</v>
      </c>
      <c r="F257" s="28">
        <v>2</v>
      </c>
      <c r="G257" s="5">
        <v>2</v>
      </c>
      <c r="H257" s="25">
        <v>982</v>
      </c>
      <c r="I257" s="17">
        <v>883.8</v>
      </c>
      <c r="J257" s="17">
        <v>883.8</v>
      </c>
      <c r="K257" s="26">
        <v>113</v>
      </c>
      <c r="L257" s="17">
        <v>15797</v>
      </c>
      <c r="M257" s="19">
        <v>0</v>
      </c>
      <c r="N257" s="19">
        <v>0</v>
      </c>
      <c r="O257" s="19">
        <v>0</v>
      </c>
      <c r="P257" s="17">
        <f t="shared" si="28"/>
        <v>15797</v>
      </c>
      <c r="Q257" s="17">
        <f t="shared" si="29"/>
        <v>17.873953383118355</v>
      </c>
      <c r="R257" s="17">
        <v>57</v>
      </c>
      <c r="S257" s="34" t="s">
        <v>44</v>
      </c>
      <c r="T257" s="66"/>
      <c r="U257" s="84"/>
      <c r="V257" s="84"/>
      <c r="W257" s="84"/>
      <c r="X257" s="84"/>
    </row>
    <row r="258" spans="1:24" ht="25.5">
      <c r="A258" s="4">
        <v>228</v>
      </c>
      <c r="B258" s="58" t="s">
        <v>280</v>
      </c>
      <c r="C258" s="4">
        <v>1961</v>
      </c>
      <c r="D258" s="5">
        <v>2003</v>
      </c>
      <c r="E258" s="86" t="s">
        <v>43</v>
      </c>
      <c r="F258" s="28">
        <v>5</v>
      </c>
      <c r="G258" s="5">
        <v>2</v>
      </c>
      <c r="H258" s="25">
        <v>1959.8</v>
      </c>
      <c r="I258" s="17">
        <v>1839.3</v>
      </c>
      <c r="J258" s="17">
        <v>1839.3</v>
      </c>
      <c r="K258" s="26">
        <v>64</v>
      </c>
      <c r="L258" s="17">
        <v>21523</v>
      </c>
      <c r="M258" s="19">
        <v>0</v>
      </c>
      <c r="N258" s="19">
        <v>0</v>
      </c>
      <c r="O258" s="19">
        <v>0</v>
      </c>
      <c r="P258" s="17">
        <f t="shared" si="28"/>
        <v>21523</v>
      </c>
      <c r="Q258" s="17">
        <f t="shared" si="29"/>
        <v>11.701734355461317</v>
      </c>
      <c r="R258" s="17">
        <v>57</v>
      </c>
      <c r="S258" s="34" t="s">
        <v>44</v>
      </c>
      <c r="T258" s="66"/>
      <c r="U258" s="84"/>
      <c r="V258" s="84"/>
      <c r="W258" s="84"/>
      <c r="X258" s="84"/>
    </row>
    <row r="259" spans="1:24" ht="25.5">
      <c r="A259" s="4">
        <v>229</v>
      </c>
      <c r="B259" s="58" t="s">
        <v>281</v>
      </c>
      <c r="C259" s="4">
        <v>1961</v>
      </c>
      <c r="D259" s="5"/>
      <c r="E259" s="86" t="s">
        <v>43</v>
      </c>
      <c r="F259" s="28">
        <v>2</v>
      </c>
      <c r="G259" s="5">
        <v>2</v>
      </c>
      <c r="H259" s="25">
        <v>404.7</v>
      </c>
      <c r="I259" s="17">
        <v>364.23</v>
      </c>
      <c r="J259" s="17">
        <v>364.23</v>
      </c>
      <c r="K259" s="26">
        <v>21</v>
      </c>
      <c r="L259" s="17">
        <v>6511</v>
      </c>
      <c r="M259" s="19">
        <v>0</v>
      </c>
      <c r="N259" s="19">
        <v>0</v>
      </c>
      <c r="O259" s="19">
        <v>0</v>
      </c>
      <c r="P259" s="17">
        <f t="shared" si="28"/>
        <v>6511</v>
      </c>
      <c r="Q259" s="17">
        <f t="shared" si="29"/>
        <v>17.876067320099935</v>
      </c>
      <c r="R259" s="17">
        <v>57</v>
      </c>
      <c r="S259" s="34" t="s">
        <v>44</v>
      </c>
      <c r="T259" s="66"/>
      <c r="U259" s="84"/>
      <c r="V259" s="84"/>
      <c r="W259" s="84"/>
      <c r="X259" s="84"/>
    </row>
    <row r="260" spans="1:24" ht="25.5">
      <c r="A260" s="4">
        <v>230</v>
      </c>
      <c r="B260" s="58" t="s">
        <v>282</v>
      </c>
      <c r="C260" s="4">
        <v>1961</v>
      </c>
      <c r="D260" s="5"/>
      <c r="E260" s="86" t="s">
        <v>43</v>
      </c>
      <c r="F260" s="28">
        <v>5</v>
      </c>
      <c r="G260" s="5">
        <v>3</v>
      </c>
      <c r="H260" s="25">
        <v>2633.5</v>
      </c>
      <c r="I260" s="17">
        <v>2538.6999999999998</v>
      </c>
      <c r="J260" s="17">
        <v>2328.1999999999998</v>
      </c>
      <c r="K260" s="26">
        <v>127</v>
      </c>
      <c r="L260" s="17">
        <v>37475</v>
      </c>
      <c r="M260" s="19">
        <v>0</v>
      </c>
      <c r="N260" s="19">
        <v>0</v>
      </c>
      <c r="O260" s="19">
        <v>0</v>
      </c>
      <c r="P260" s="17">
        <f t="shared" si="28"/>
        <v>37475</v>
      </c>
      <c r="Q260" s="17">
        <f t="shared" si="29"/>
        <v>14.761492102257062</v>
      </c>
      <c r="R260" s="17">
        <v>57</v>
      </c>
      <c r="S260" s="34" t="s">
        <v>44</v>
      </c>
      <c r="T260" s="66"/>
      <c r="U260" s="84"/>
      <c r="V260" s="84"/>
      <c r="W260" s="84"/>
      <c r="X260" s="84"/>
    </row>
    <row r="261" spans="1:24" ht="25.5">
      <c r="A261" s="4">
        <v>231</v>
      </c>
      <c r="B261" s="58" t="s">
        <v>283</v>
      </c>
      <c r="C261" s="4">
        <v>1961</v>
      </c>
      <c r="D261" s="5"/>
      <c r="E261" s="86" t="s">
        <v>43</v>
      </c>
      <c r="F261" s="28">
        <v>2</v>
      </c>
      <c r="G261" s="5">
        <v>2</v>
      </c>
      <c r="H261" s="25">
        <v>629.70000000000005</v>
      </c>
      <c r="I261" s="17">
        <v>566.73</v>
      </c>
      <c r="J261" s="17">
        <v>566.73</v>
      </c>
      <c r="K261" s="26">
        <v>27</v>
      </c>
      <c r="L261" s="17">
        <v>10133</v>
      </c>
      <c r="M261" s="19">
        <v>0</v>
      </c>
      <c r="N261" s="19">
        <v>0</v>
      </c>
      <c r="O261" s="19">
        <v>0</v>
      </c>
      <c r="P261" s="17">
        <f t="shared" si="28"/>
        <v>10133</v>
      </c>
      <c r="Q261" s="17">
        <f t="shared" si="29"/>
        <v>17.879766379051752</v>
      </c>
      <c r="R261" s="17">
        <v>57</v>
      </c>
      <c r="S261" s="34" t="s">
        <v>44</v>
      </c>
      <c r="T261" s="66"/>
      <c r="U261" s="84"/>
      <c r="V261" s="84"/>
      <c r="W261" s="84"/>
      <c r="X261" s="84"/>
    </row>
    <row r="262" spans="1:24" ht="25.5">
      <c r="A262" s="4">
        <v>232</v>
      </c>
      <c r="B262" s="58" t="s">
        <v>284</v>
      </c>
      <c r="C262" s="4">
        <v>1961</v>
      </c>
      <c r="D262" s="5"/>
      <c r="E262" s="86" t="s">
        <v>43</v>
      </c>
      <c r="F262" s="28">
        <v>2</v>
      </c>
      <c r="G262" s="5">
        <v>2</v>
      </c>
      <c r="H262" s="25">
        <v>635.79999999999995</v>
      </c>
      <c r="I262" s="17">
        <v>572.21999999999991</v>
      </c>
      <c r="J262" s="17">
        <v>572.21999999999991</v>
      </c>
      <c r="K262" s="26">
        <v>31</v>
      </c>
      <c r="L262" s="17">
        <v>10232</v>
      </c>
      <c r="M262" s="19">
        <v>0</v>
      </c>
      <c r="N262" s="19">
        <v>0</v>
      </c>
      <c r="O262" s="19">
        <v>0</v>
      </c>
      <c r="P262" s="17">
        <f t="shared" si="28"/>
        <v>10232</v>
      </c>
      <c r="Q262" s="17">
        <f t="shared" si="29"/>
        <v>17.881234490231034</v>
      </c>
      <c r="R262" s="17">
        <v>57</v>
      </c>
      <c r="S262" s="34" t="s">
        <v>44</v>
      </c>
      <c r="T262" s="66"/>
      <c r="U262" s="84"/>
      <c r="V262" s="84"/>
      <c r="W262" s="84"/>
      <c r="X262" s="84"/>
    </row>
    <row r="263" spans="1:24" ht="25.5">
      <c r="A263" s="4">
        <v>233</v>
      </c>
      <c r="B263" s="58" t="s">
        <v>285</v>
      </c>
      <c r="C263" s="4">
        <v>1961</v>
      </c>
      <c r="D263" s="5"/>
      <c r="E263" s="86" t="s">
        <v>43</v>
      </c>
      <c r="F263" s="28">
        <v>2</v>
      </c>
      <c r="G263" s="5">
        <v>2</v>
      </c>
      <c r="H263" s="25">
        <v>625.70000000000005</v>
      </c>
      <c r="I263" s="17">
        <v>563.13</v>
      </c>
      <c r="J263" s="17">
        <v>563.13</v>
      </c>
      <c r="K263" s="26">
        <v>35</v>
      </c>
      <c r="L263" s="17">
        <v>10064</v>
      </c>
      <c r="M263" s="19">
        <v>0</v>
      </c>
      <c r="N263" s="19">
        <v>0</v>
      </c>
      <c r="O263" s="19">
        <v>0</v>
      </c>
      <c r="P263" s="17">
        <f t="shared" si="28"/>
        <v>10064</v>
      </c>
      <c r="Q263" s="17">
        <f t="shared" ref="Q263:Q289" si="30">L263/I263</f>
        <v>17.871539431392396</v>
      </c>
      <c r="R263" s="17">
        <v>57</v>
      </c>
      <c r="S263" s="34" t="s">
        <v>44</v>
      </c>
      <c r="T263" s="66"/>
      <c r="U263" s="84"/>
      <c r="V263" s="84"/>
      <c r="W263" s="84"/>
      <c r="X263" s="84"/>
    </row>
    <row r="264" spans="1:24" ht="25.5">
      <c r="A264" s="4">
        <v>234</v>
      </c>
      <c r="B264" s="58" t="s">
        <v>286</v>
      </c>
      <c r="C264" s="4">
        <v>1961</v>
      </c>
      <c r="D264" s="5"/>
      <c r="E264" s="86" t="s">
        <v>43</v>
      </c>
      <c r="F264" s="28">
        <v>2</v>
      </c>
      <c r="G264" s="5">
        <v>2</v>
      </c>
      <c r="H264" s="25">
        <v>618.70000000000005</v>
      </c>
      <c r="I264" s="17">
        <v>556.83000000000004</v>
      </c>
      <c r="J264" s="17">
        <v>556.83000000000004</v>
      </c>
      <c r="K264" s="26">
        <v>43</v>
      </c>
      <c r="L264" s="17">
        <v>9952</v>
      </c>
      <c r="M264" s="19">
        <v>0</v>
      </c>
      <c r="N264" s="19">
        <v>0</v>
      </c>
      <c r="O264" s="19">
        <v>0</v>
      </c>
      <c r="P264" s="17">
        <f t="shared" si="28"/>
        <v>9952</v>
      </c>
      <c r="Q264" s="17">
        <f t="shared" si="30"/>
        <v>17.872600255014994</v>
      </c>
      <c r="R264" s="17">
        <v>57</v>
      </c>
      <c r="S264" s="34" t="s">
        <v>44</v>
      </c>
      <c r="T264" s="66"/>
      <c r="U264" s="84"/>
      <c r="V264" s="84"/>
      <c r="W264" s="84"/>
      <c r="X264" s="84"/>
    </row>
    <row r="265" spans="1:24" ht="25.5">
      <c r="A265" s="4">
        <v>235</v>
      </c>
      <c r="B265" s="58" t="s">
        <v>287</v>
      </c>
      <c r="C265" s="4">
        <v>1961</v>
      </c>
      <c r="D265" s="5"/>
      <c r="E265" s="86" t="s">
        <v>43</v>
      </c>
      <c r="F265" s="28">
        <v>2</v>
      </c>
      <c r="G265" s="5">
        <v>2</v>
      </c>
      <c r="H265" s="25">
        <v>630.1</v>
      </c>
      <c r="I265" s="17">
        <v>567.09</v>
      </c>
      <c r="J265" s="17">
        <v>567.09</v>
      </c>
      <c r="K265" s="26">
        <v>34</v>
      </c>
      <c r="L265" s="17">
        <v>10139</v>
      </c>
      <c r="M265" s="19">
        <v>0</v>
      </c>
      <c r="N265" s="19">
        <v>0</v>
      </c>
      <c r="O265" s="19">
        <v>0</v>
      </c>
      <c r="P265" s="17">
        <f t="shared" si="28"/>
        <v>10139</v>
      </c>
      <c r="Q265" s="17">
        <f t="shared" si="30"/>
        <v>17.878996279250206</v>
      </c>
      <c r="R265" s="17">
        <v>57</v>
      </c>
      <c r="S265" s="34" t="s">
        <v>44</v>
      </c>
      <c r="T265" s="66"/>
      <c r="U265" s="84"/>
      <c r="V265" s="84"/>
      <c r="W265" s="84"/>
      <c r="X265" s="84"/>
    </row>
    <row r="266" spans="1:24" ht="25.5">
      <c r="A266" s="4">
        <v>236</v>
      </c>
      <c r="B266" s="58" t="s">
        <v>288</v>
      </c>
      <c r="C266" s="4">
        <v>1961</v>
      </c>
      <c r="D266" s="5"/>
      <c r="E266" s="86" t="s">
        <v>43</v>
      </c>
      <c r="F266" s="28">
        <v>2</v>
      </c>
      <c r="G266" s="5">
        <v>2</v>
      </c>
      <c r="H266" s="25">
        <v>636.20000000000005</v>
      </c>
      <c r="I266" s="17">
        <v>572.58000000000004</v>
      </c>
      <c r="J266" s="17">
        <v>572.58000000000004</v>
      </c>
      <c r="K266" s="26">
        <v>42</v>
      </c>
      <c r="L266" s="17">
        <v>10238</v>
      </c>
      <c r="M266" s="19">
        <v>0</v>
      </c>
      <c r="N266" s="19">
        <v>0</v>
      </c>
      <c r="O266" s="19">
        <v>0</v>
      </c>
      <c r="P266" s="17">
        <f t="shared" si="28"/>
        <v>10238</v>
      </c>
      <c r="Q266" s="17">
        <f t="shared" si="30"/>
        <v>17.880470851234762</v>
      </c>
      <c r="R266" s="17">
        <v>57</v>
      </c>
      <c r="S266" s="34" t="s">
        <v>44</v>
      </c>
      <c r="T266" s="66"/>
      <c r="U266" s="84"/>
      <c r="V266" s="84"/>
      <c r="W266" s="84"/>
      <c r="X266" s="84"/>
    </row>
    <row r="267" spans="1:24" ht="25.5">
      <c r="A267" s="4">
        <v>237</v>
      </c>
      <c r="B267" s="58" t="s">
        <v>289</v>
      </c>
      <c r="C267" s="4">
        <v>1961</v>
      </c>
      <c r="D267" s="14">
        <v>2009</v>
      </c>
      <c r="E267" s="86" t="s">
        <v>43</v>
      </c>
      <c r="F267" s="15">
        <v>4</v>
      </c>
      <c r="G267" s="14">
        <v>2</v>
      </c>
      <c r="H267" s="16">
        <v>1223.4000000000001</v>
      </c>
      <c r="I267" s="17">
        <v>1101.0600000000002</v>
      </c>
      <c r="J267" s="17">
        <v>1101.0600000000002</v>
      </c>
      <c r="K267" s="18">
        <v>70</v>
      </c>
      <c r="L267" s="17">
        <v>19679</v>
      </c>
      <c r="M267" s="19">
        <v>0</v>
      </c>
      <c r="N267" s="19">
        <v>0</v>
      </c>
      <c r="O267" s="19">
        <v>0</v>
      </c>
      <c r="P267" s="17">
        <f t="shared" si="28"/>
        <v>19679</v>
      </c>
      <c r="Q267" s="17">
        <f t="shared" si="30"/>
        <v>17.87277714202677</v>
      </c>
      <c r="R267" s="17">
        <v>57</v>
      </c>
      <c r="S267" s="34" t="s">
        <v>44</v>
      </c>
      <c r="T267" s="66"/>
      <c r="U267" s="84"/>
      <c r="V267" s="84"/>
      <c r="W267" s="84"/>
      <c r="X267" s="84"/>
    </row>
    <row r="268" spans="1:24" ht="25.5">
      <c r="A268" s="4">
        <v>238</v>
      </c>
      <c r="B268" s="58" t="s">
        <v>290</v>
      </c>
      <c r="C268" s="4">
        <v>1961</v>
      </c>
      <c r="D268" s="5"/>
      <c r="E268" s="86" t="s">
        <v>43</v>
      </c>
      <c r="F268" s="28">
        <v>2</v>
      </c>
      <c r="G268" s="5">
        <v>2</v>
      </c>
      <c r="H268" s="25">
        <v>718.8</v>
      </c>
      <c r="I268" s="17">
        <v>671.2</v>
      </c>
      <c r="J268" s="17">
        <v>671.2</v>
      </c>
      <c r="K268" s="26">
        <v>26</v>
      </c>
      <c r="L268" s="17">
        <v>9203</v>
      </c>
      <c r="M268" s="19">
        <v>0</v>
      </c>
      <c r="N268" s="19">
        <v>0</v>
      </c>
      <c r="O268" s="19">
        <v>0</v>
      </c>
      <c r="P268" s="17">
        <f t="shared" si="28"/>
        <v>9203</v>
      </c>
      <c r="Q268" s="17">
        <f t="shared" si="30"/>
        <v>13.711263408820022</v>
      </c>
      <c r="R268" s="17">
        <v>57</v>
      </c>
      <c r="S268" s="34" t="s">
        <v>44</v>
      </c>
      <c r="T268" s="66"/>
      <c r="U268" s="84"/>
      <c r="V268" s="84"/>
      <c r="W268" s="84"/>
      <c r="X268" s="84"/>
    </row>
    <row r="269" spans="1:24" ht="25.5">
      <c r="A269" s="4">
        <v>239</v>
      </c>
      <c r="B269" s="58" t="s">
        <v>291</v>
      </c>
      <c r="C269" s="4">
        <v>1961</v>
      </c>
      <c r="D269" s="5"/>
      <c r="E269" s="86" t="s">
        <v>43</v>
      </c>
      <c r="F269" s="28">
        <v>2</v>
      </c>
      <c r="G269" s="5">
        <v>1</v>
      </c>
      <c r="H269" s="25">
        <v>514.29999999999995</v>
      </c>
      <c r="I269" s="17">
        <v>462.86999999999995</v>
      </c>
      <c r="J269" s="17">
        <v>462.86999999999995</v>
      </c>
      <c r="K269" s="26">
        <v>12</v>
      </c>
      <c r="L269" s="17">
        <v>7525</v>
      </c>
      <c r="M269" s="19">
        <v>0</v>
      </c>
      <c r="N269" s="19">
        <v>0</v>
      </c>
      <c r="O269" s="19">
        <v>0</v>
      </c>
      <c r="P269" s="17">
        <f t="shared" si="28"/>
        <v>7525</v>
      </c>
      <c r="Q269" s="17">
        <f t="shared" si="30"/>
        <v>16.257264458703311</v>
      </c>
      <c r="R269" s="17">
        <v>57</v>
      </c>
      <c r="S269" s="34" t="s">
        <v>44</v>
      </c>
      <c r="T269" s="66"/>
      <c r="U269" s="84"/>
      <c r="V269" s="84"/>
      <c r="W269" s="84"/>
      <c r="X269" s="84"/>
    </row>
    <row r="270" spans="1:24" ht="25.5">
      <c r="A270" s="4">
        <v>240</v>
      </c>
      <c r="B270" s="58" t="s">
        <v>292</v>
      </c>
      <c r="C270" s="4">
        <v>1961</v>
      </c>
      <c r="D270" s="5">
        <v>2006</v>
      </c>
      <c r="E270" s="86" t="s">
        <v>43</v>
      </c>
      <c r="F270" s="28">
        <v>2</v>
      </c>
      <c r="G270" s="5">
        <v>2</v>
      </c>
      <c r="H270" s="25">
        <v>624.6</v>
      </c>
      <c r="I270" s="17">
        <v>562.14</v>
      </c>
      <c r="J270" s="17">
        <v>562.14</v>
      </c>
      <c r="K270" s="26">
        <v>39</v>
      </c>
      <c r="L270" s="17">
        <v>9138</v>
      </c>
      <c r="M270" s="19">
        <v>0</v>
      </c>
      <c r="N270" s="19">
        <v>0</v>
      </c>
      <c r="O270" s="19">
        <v>0</v>
      </c>
      <c r="P270" s="17">
        <f t="shared" si="28"/>
        <v>9138</v>
      </c>
      <c r="Q270" s="17">
        <f t="shared" si="30"/>
        <v>16.255737005016545</v>
      </c>
      <c r="R270" s="17">
        <v>57</v>
      </c>
      <c r="S270" s="34" t="s">
        <v>44</v>
      </c>
      <c r="T270" s="66"/>
      <c r="U270" s="84"/>
      <c r="V270" s="84"/>
      <c r="W270" s="84"/>
      <c r="X270" s="84"/>
    </row>
    <row r="271" spans="1:24" ht="25.5">
      <c r="A271" s="4">
        <v>241</v>
      </c>
      <c r="B271" s="58" t="s">
        <v>293</v>
      </c>
      <c r="C271" s="4">
        <v>1961</v>
      </c>
      <c r="D271" s="5">
        <v>2004</v>
      </c>
      <c r="E271" s="86" t="s">
        <v>43</v>
      </c>
      <c r="F271" s="28">
        <v>2</v>
      </c>
      <c r="G271" s="5">
        <v>2</v>
      </c>
      <c r="H271" s="25">
        <v>620.5</v>
      </c>
      <c r="I271" s="17">
        <v>558.45000000000005</v>
      </c>
      <c r="J271" s="17">
        <v>558.45000000000005</v>
      </c>
      <c r="K271" s="26">
        <v>26</v>
      </c>
      <c r="L271" s="17">
        <v>9078</v>
      </c>
      <c r="M271" s="19">
        <v>0</v>
      </c>
      <c r="N271" s="19">
        <v>0</v>
      </c>
      <c r="O271" s="19">
        <v>0</v>
      </c>
      <c r="P271" s="17">
        <f t="shared" si="28"/>
        <v>9078</v>
      </c>
      <c r="Q271" s="17">
        <f t="shared" si="30"/>
        <v>16.255707762557076</v>
      </c>
      <c r="R271" s="17">
        <v>57</v>
      </c>
      <c r="S271" s="34" t="s">
        <v>44</v>
      </c>
      <c r="T271" s="66"/>
      <c r="U271" s="84"/>
      <c r="V271" s="84"/>
      <c r="W271" s="84"/>
      <c r="X271" s="84"/>
    </row>
    <row r="272" spans="1:24" ht="25.5">
      <c r="A272" s="4">
        <v>242</v>
      </c>
      <c r="B272" s="58" t="s">
        <v>294</v>
      </c>
      <c r="C272" s="4">
        <v>1961</v>
      </c>
      <c r="D272" s="5"/>
      <c r="E272" s="86" t="s">
        <v>43</v>
      </c>
      <c r="F272" s="28">
        <v>2</v>
      </c>
      <c r="G272" s="5">
        <v>1</v>
      </c>
      <c r="H272" s="25">
        <v>315.3</v>
      </c>
      <c r="I272" s="17">
        <v>283.77</v>
      </c>
      <c r="J272" s="17">
        <v>283.77</v>
      </c>
      <c r="K272" s="26">
        <v>16</v>
      </c>
      <c r="L272" s="17">
        <v>4613</v>
      </c>
      <c r="M272" s="19">
        <v>0</v>
      </c>
      <c r="N272" s="19">
        <v>0</v>
      </c>
      <c r="O272" s="19">
        <v>0</v>
      </c>
      <c r="P272" s="17">
        <f t="shared" si="28"/>
        <v>4613</v>
      </c>
      <c r="Q272" s="17">
        <f t="shared" si="30"/>
        <v>16.256122916446419</v>
      </c>
      <c r="R272" s="17">
        <v>57</v>
      </c>
      <c r="S272" s="34" t="s">
        <v>44</v>
      </c>
      <c r="T272" s="66"/>
      <c r="U272" s="84"/>
      <c r="V272" s="84"/>
      <c r="W272" s="84"/>
      <c r="X272" s="84"/>
    </row>
    <row r="273" spans="1:24" ht="25.5">
      <c r="A273" s="4">
        <v>243</v>
      </c>
      <c r="B273" s="58" t="s">
        <v>295</v>
      </c>
      <c r="C273" s="4">
        <v>1961</v>
      </c>
      <c r="D273" s="5">
        <v>2006</v>
      </c>
      <c r="E273" s="86" t="s">
        <v>43</v>
      </c>
      <c r="F273" s="28">
        <v>2</v>
      </c>
      <c r="G273" s="5">
        <v>2</v>
      </c>
      <c r="H273" s="25">
        <v>647.79999999999995</v>
      </c>
      <c r="I273" s="17">
        <v>583.02</v>
      </c>
      <c r="J273" s="17">
        <v>583.02</v>
      </c>
      <c r="K273" s="26">
        <v>33</v>
      </c>
      <c r="L273" s="17">
        <v>9478</v>
      </c>
      <c r="M273" s="19">
        <v>0</v>
      </c>
      <c r="N273" s="19">
        <v>0</v>
      </c>
      <c r="O273" s="19">
        <v>0</v>
      </c>
      <c r="P273" s="17">
        <f t="shared" ref="P273:P336" si="31">L273</f>
        <v>9478</v>
      </c>
      <c r="Q273" s="17">
        <f t="shared" si="30"/>
        <v>16.256732187575039</v>
      </c>
      <c r="R273" s="17">
        <v>57</v>
      </c>
      <c r="S273" s="34" t="s">
        <v>44</v>
      </c>
      <c r="T273" s="66"/>
      <c r="U273" s="84"/>
      <c r="V273" s="84"/>
      <c r="W273" s="84"/>
      <c r="X273" s="84"/>
    </row>
    <row r="274" spans="1:24" ht="25.5">
      <c r="A274" s="4">
        <v>244</v>
      </c>
      <c r="B274" s="58" t="s">
        <v>296</v>
      </c>
      <c r="C274" s="4">
        <v>1961</v>
      </c>
      <c r="D274" s="5">
        <v>2007</v>
      </c>
      <c r="E274" s="86" t="s">
        <v>43</v>
      </c>
      <c r="F274" s="28">
        <v>2</v>
      </c>
      <c r="G274" s="5">
        <v>3</v>
      </c>
      <c r="H274" s="25">
        <v>984.3</v>
      </c>
      <c r="I274" s="17">
        <v>885.87</v>
      </c>
      <c r="J274" s="17">
        <v>885.87</v>
      </c>
      <c r="K274" s="26">
        <v>44</v>
      </c>
      <c r="L274" s="17">
        <v>14401</v>
      </c>
      <c r="M274" s="19">
        <v>0</v>
      </c>
      <c r="N274" s="19">
        <v>0</v>
      </c>
      <c r="O274" s="19">
        <v>0</v>
      </c>
      <c r="P274" s="17">
        <f t="shared" si="31"/>
        <v>14401</v>
      </c>
      <c r="Q274" s="17">
        <f t="shared" si="30"/>
        <v>16.256335579712598</v>
      </c>
      <c r="R274" s="17">
        <v>57</v>
      </c>
      <c r="S274" s="34" t="s">
        <v>44</v>
      </c>
      <c r="T274" s="66"/>
      <c r="U274" s="84"/>
      <c r="V274" s="84"/>
      <c r="W274" s="84"/>
      <c r="X274" s="84"/>
    </row>
    <row r="275" spans="1:24" ht="25.5">
      <c r="A275" s="4">
        <v>245</v>
      </c>
      <c r="B275" s="58" t="s">
        <v>297</v>
      </c>
      <c r="C275" s="4">
        <v>1961</v>
      </c>
      <c r="D275" s="5"/>
      <c r="E275" s="86" t="s">
        <v>43</v>
      </c>
      <c r="F275" s="28">
        <v>2</v>
      </c>
      <c r="G275" s="5">
        <v>2</v>
      </c>
      <c r="H275" s="25">
        <v>653</v>
      </c>
      <c r="I275" s="17">
        <v>587.70000000000005</v>
      </c>
      <c r="J275" s="17">
        <v>587.70000000000005</v>
      </c>
      <c r="K275" s="26">
        <v>36</v>
      </c>
      <c r="L275" s="17">
        <v>9554</v>
      </c>
      <c r="M275" s="19">
        <v>0</v>
      </c>
      <c r="N275" s="19">
        <v>0</v>
      </c>
      <c r="O275" s="19">
        <v>0</v>
      </c>
      <c r="P275" s="17">
        <f t="shared" si="31"/>
        <v>9554</v>
      </c>
      <c r="Q275" s="17">
        <f t="shared" si="30"/>
        <v>16.256593500085078</v>
      </c>
      <c r="R275" s="17">
        <v>57</v>
      </c>
      <c r="S275" s="34" t="s">
        <v>44</v>
      </c>
      <c r="T275" s="66"/>
      <c r="U275" s="84"/>
      <c r="V275" s="84"/>
      <c r="W275" s="84"/>
      <c r="X275" s="84"/>
    </row>
    <row r="276" spans="1:24" ht="25.5">
      <c r="A276" s="4">
        <v>246</v>
      </c>
      <c r="B276" s="58" t="s">
        <v>298</v>
      </c>
      <c r="C276" s="4">
        <v>1961</v>
      </c>
      <c r="D276" s="5">
        <v>2007</v>
      </c>
      <c r="E276" s="86" t="s">
        <v>43</v>
      </c>
      <c r="F276" s="28">
        <v>2</v>
      </c>
      <c r="G276" s="5">
        <v>1</v>
      </c>
      <c r="H276" s="25">
        <v>269.39999999999998</v>
      </c>
      <c r="I276" s="17">
        <v>242.45999999999998</v>
      </c>
      <c r="J276" s="17">
        <v>242.45999999999998</v>
      </c>
      <c r="K276" s="26">
        <v>25</v>
      </c>
      <c r="L276" s="17">
        <v>3942</v>
      </c>
      <c r="M276" s="19">
        <v>0</v>
      </c>
      <c r="N276" s="19">
        <v>0</v>
      </c>
      <c r="O276" s="19">
        <v>0</v>
      </c>
      <c r="P276" s="17">
        <f t="shared" si="31"/>
        <v>3942</v>
      </c>
      <c r="Q276" s="17">
        <f t="shared" si="30"/>
        <v>16.258351893095771</v>
      </c>
      <c r="R276" s="17">
        <v>57</v>
      </c>
      <c r="S276" s="34" t="s">
        <v>44</v>
      </c>
      <c r="T276" s="66"/>
      <c r="U276" s="84"/>
      <c r="V276" s="84"/>
      <c r="W276" s="84"/>
      <c r="X276" s="84"/>
    </row>
    <row r="277" spans="1:24" ht="25.5">
      <c r="A277" s="4">
        <v>247</v>
      </c>
      <c r="B277" s="58" t="s">
        <v>299</v>
      </c>
      <c r="C277" s="4">
        <v>1961</v>
      </c>
      <c r="D277" s="5">
        <v>2004</v>
      </c>
      <c r="E277" s="86" t="s">
        <v>43</v>
      </c>
      <c r="F277" s="28">
        <v>2</v>
      </c>
      <c r="G277" s="5">
        <v>2</v>
      </c>
      <c r="H277" s="25">
        <v>623.1</v>
      </c>
      <c r="I277" s="17">
        <v>560.79</v>
      </c>
      <c r="J277" s="17">
        <v>560.79</v>
      </c>
      <c r="K277" s="26">
        <v>42</v>
      </c>
      <c r="L277" s="17">
        <v>9116</v>
      </c>
      <c r="M277" s="19">
        <v>0</v>
      </c>
      <c r="N277" s="19">
        <v>0</v>
      </c>
      <c r="O277" s="19">
        <v>0</v>
      </c>
      <c r="P277" s="17">
        <f t="shared" si="31"/>
        <v>9116</v>
      </c>
      <c r="Q277" s="17">
        <f t="shared" si="30"/>
        <v>16.255639365894542</v>
      </c>
      <c r="R277" s="17">
        <v>57</v>
      </c>
      <c r="S277" s="34" t="s">
        <v>44</v>
      </c>
      <c r="T277" s="66"/>
      <c r="U277" s="84"/>
      <c r="V277" s="84"/>
      <c r="W277" s="84"/>
      <c r="X277" s="84"/>
    </row>
    <row r="278" spans="1:24" ht="25.5">
      <c r="A278" s="4">
        <v>248</v>
      </c>
      <c r="B278" s="58" t="s">
        <v>300</v>
      </c>
      <c r="C278" s="4">
        <v>1962</v>
      </c>
      <c r="D278" s="5"/>
      <c r="E278" s="86" t="s">
        <v>43</v>
      </c>
      <c r="F278" s="28">
        <v>2</v>
      </c>
      <c r="G278" s="5">
        <v>3</v>
      </c>
      <c r="H278" s="25">
        <v>1025</v>
      </c>
      <c r="I278" s="17">
        <v>988</v>
      </c>
      <c r="J278" s="17">
        <v>988</v>
      </c>
      <c r="K278" s="26">
        <v>59</v>
      </c>
      <c r="L278" s="17">
        <v>44962</v>
      </c>
      <c r="M278" s="19">
        <v>0</v>
      </c>
      <c r="N278" s="19">
        <v>0</v>
      </c>
      <c r="O278" s="19">
        <v>0</v>
      </c>
      <c r="P278" s="17">
        <f t="shared" si="31"/>
        <v>44962</v>
      </c>
      <c r="Q278" s="17">
        <f t="shared" si="30"/>
        <v>45.508097165991906</v>
      </c>
      <c r="R278" s="17">
        <v>57</v>
      </c>
      <c r="S278" s="34" t="s">
        <v>44</v>
      </c>
      <c r="T278" s="66"/>
      <c r="U278" s="84"/>
      <c r="V278" s="84"/>
      <c r="W278" s="84"/>
      <c r="X278" s="84"/>
    </row>
    <row r="279" spans="1:24" ht="25.5">
      <c r="A279" s="4">
        <v>249</v>
      </c>
      <c r="B279" s="58" t="s">
        <v>301</v>
      </c>
      <c r="C279" s="4">
        <v>1962</v>
      </c>
      <c r="D279" s="5"/>
      <c r="E279" s="86" t="s">
        <v>43</v>
      </c>
      <c r="F279" s="28">
        <v>3</v>
      </c>
      <c r="G279" s="5">
        <v>3</v>
      </c>
      <c r="H279" s="25">
        <v>1534</v>
      </c>
      <c r="I279" s="17">
        <v>1464</v>
      </c>
      <c r="J279" s="17">
        <v>1464</v>
      </c>
      <c r="K279" s="26">
        <v>58</v>
      </c>
      <c r="L279" s="17">
        <v>66379</v>
      </c>
      <c r="M279" s="19">
        <v>0</v>
      </c>
      <c r="N279" s="19">
        <v>0</v>
      </c>
      <c r="O279" s="19">
        <v>0</v>
      </c>
      <c r="P279" s="17">
        <f t="shared" si="31"/>
        <v>66379</v>
      </c>
      <c r="Q279" s="17">
        <f t="shared" si="30"/>
        <v>45.340846994535518</v>
      </c>
      <c r="R279" s="17">
        <v>57</v>
      </c>
      <c r="S279" s="34" t="s">
        <v>44</v>
      </c>
      <c r="T279" s="66"/>
      <c r="U279" s="84"/>
      <c r="V279" s="84"/>
      <c r="W279" s="84"/>
      <c r="X279" s="84"/>
    </row>
    <row r="280" spans="1:24" ht="25.5">
      <c r="A280" s="4">
        <v>250</v>
      </c>
      <c r="B280" s="58" t="s">
        <v>302</v>
      </c>
      <c r="C280" s="4">
        <v>1962</v>
      </c>
      <c r="D280" s="5"/>
      <c r="E280" s="86" t="s">
        <v>43</v>
      </c>
      <c r="F280" s="28">
        <v>2</v>
      </c>
      <c r="G280" s="5">
        <v>3</v>
      </c>
      <c r="H280" s="25">
        <v>1063</v>
      </c>
      <c r="I280" s="17">
        <v>989.7</v>
      </c>
      <c r="J280" s="17">
        <v>959</v>
      </c>
      <c r="K280" s="26">
        <v>55</v>
      </c>
      <c r="L280" s="17">
        <v>44858</v>
      </c>
      <c r="M280" s="19">
        <v>0</v>
      </c>
      <c r="N280" s="19">
        <v>0</v>
      </c>
      <c r="O280" s="19">
        <v>0</v>
      </c>
      <c r="P280" s="17">
        <f t="shared" si="31"/>
        <v>44858</v>
      </c>
      <c r="Q280" s="17">
        <f t="shared" si="30"/>
        <v>45.324845912902894</v>
      </c>
      <c r="R280" s="17">
        <v>57</v>
      </c>
      <c r="S280" s="34" t="s">
        <v>44</v>
      </c>
      <c r="T280" s="66"/>
      <c r="U280" s="84"/>
      <c r="V280" s="84"/>
      <c r="W280" s="84"/>
      <c r="X280" s="84"/>
    </row>
    <row r="281" spans="1:24" ht="25.5">
      <c r="A281" s="4">
        <v>251</v>
      </c>
      <c r="B281" s="58" t="s">
        <v>303</v>
      </c>
      <c r="C281" s="4">
        <v>1962</v>
      </c>
      <c r="D281" s="14"/>
      <c r="E281" s="86" t="s">
        <v>43</v>
      </c>
      <c r="F281" s="15">
        <v>4</v>
      </c>
      <c r="G281" s="14">
        <v>2</v>
      </c>
      <c r="H281" s="16">
        <v>1256.3</v>
      </c>
      <c r="I281" s="17">
        <v>1130.67</v>
      </c>
      <c r="J281" s="17">
        <v>1130.67</v>
      </c>
      <c r="K281" s="18">
        <v>59</v>
      </c>
      <c r="L281" s="17">
        <v>18381</v>
      </c>
      <c r="M281" s="19">
        <v>0</v>
      </c>
      <c r="N281" s="19">
        <v>0</v>
      </c>
      <c r="O281" s="19">
        <v>0</v>
      </c>
      <c r="P281" s="17">
        <f t="shared" si="31"/>
        <v>18381</v>
      </c>
      <c r="Q281" s="17">
        <f t="shared" si="30"/>
        <v>16.256732733688875</v>
      </c>
      <c r="R281" s="17">
        <v>57</v>
      </c>
      <c r="S281" s="34" t="s">
        <v>44</v>
      </c>
      <c r="T281" s="66"/>
      <c r="U281" s="84"/>
      <c r="V281" s="84"/>
      <c r="W281" s="84"/>
      <c r="X281" s="84"/>
    </row>
    <row r="282" spans="1:24" ht="25.5">
      <c r="A282" s="4">
        <v>252</v>
      </c>
      <c r="B282" s="58" t="s">
        <v>304</v>
      </c>
      <c r="C282" s="4">
        <v>1962</v>
      </c>
      <c r="D282" s="14">
        <v>2011</v>
      </c>
      <c r="E282" s="86" t="s">
        <v>43</v>
      </c>
      <c r="F282" s="15">
        <v>5</v>
      </c>
      <c r="G282" s="14">
        <v>3</v>
      </c>
      <c r="H282" s="16">
        <v>553.79999999999995</v>
      </c>
      <c r="I282" s="17">
        <v>498.41999999999996</v>
      </c>
      <c r="J282" s="17">
        <v>498.41999999999996</v>
      </c>
      <c r="K282" s="18">
        <v>164</v>
      </c>
      <c r="L282" s="17">
        <v>8103</v>
      </c>
      <c r="M282" s="19">
        <v>0</v>
      </c>
      <c r="N282" s="19">
        <v>0</v>
      </c>
      <c r="O282" s="19">
        <v>0</v>
      </c>
      <c r="P282" s="17">
        <f t="shared" si="31"/>
        <v>8103</v>
      </c>
      <c r="Q282" s="17">
        <f t="shared" si="30"/>
        <v>16.257373299626821</v>
      </c>
      <c r="R282" s="17">
        <v>57</v>
      </c>
      <c r="S282" s="34" t="s">
        <v>44</v>
      </c>
      <c r="T282" s="66"/>
      <c r="U282" s="84"/>
      <c r="V282" s="84"/>
      <c r="W282" s="84"/>
      <c r="X282" s="84"/>
    </row>
    <row r="283" spans="1:24" ht="25.5">
      <c r="A283" s="4">
        <v>253</v>
      </c>
      <c r="B283" s="58" t="s">
        <v>305</v>
      </c>
      <c r="C283" s="4">
        <v>1962</v>
      </c>
      <c r="D283" s="5"/>
      <c r="E283" s="86" t="s">
        <v>43</v>
      </c>
      <c r="F283" s="28">
        <v>4</v>
      </c>
      <c r="G283" s="5">
        <v>3</v>
      </c>
      <c r="H283" s="25">
        <v>2164.1999999999998</v>
      </c>
      <c r="I283" s="17">
        <v>2017.8</v>
      </c>
      <c r="J283" s="17">
        <v>2017.8</v>
      </c>
      <c r="K283" s="26">
        <v>108</v>
      </c>
      <c r="L283" s="17">
        <v>40200</v>
      </c>
      <c r="M283" s="19">
        <v>0</v>
      </c>
      <c r="N283" s="19">
        <v>0</v>
      </c>
      <c r="O283" s="19">
        <v>0</v>
      </c>
      <c r="P283" s="17">
        <f t="shared" si="31"/>
        <v>40200</v>
      </c>
      <c r="Q283" s="17">
        <f t="shared" si="30"/>
        <v>19.922688076122512</v>
      </c>
      <c r="R283" s="17">
        <v>57</v>
      </c>
      <c r="S283" s="34" t="s">
        <v>44</v>
      </c>
      <c r="T283" s="66"/>
      <c r="U283" s="84"/>
      <c r="V283" s="84"/>
      <c r="W283" s="84"/>
      <c r="X283" s="84"/>
    </row>
    <row r="284" spans="1:24" ht="25.5">
      <c r="A284" s="4">
        <v>254</v>
      </c>
      <c r="B284" s="58" t="s">
        <v>306</v>
      </c>
      <c r="C284" s="4">
        <v>1962</v>
      </c>
      <c r="D284" s="5"/>
      <c r="E284" s="86" t="s">
        <v>43</v>
      </c>
      <c r="F284" s="28">
        <v>5</v>
      </c>
      <c r="G284" s="5">
        <v>4</v>
      </c>
      <c r="H284" s="25">
        <v>3406.4</v>
      </c>
      <c r="I284" s="17">
        <v>3161.2</v>
      </c>
      <c r="J284" s="17">
        <v>2918</v>
      </c>
      <c r="K284" s="26">
        <v>141</v>
      </c>
      <c r="L284" s="17">
        <v>42700</v>
      </c>
      <c r="M284" s="19">
        <v>0</v>
      </c>
      <c r="N284" s="19">
        <v>0</v>
      </c>
      <c r="O284" s="19">
        <v>0</v>
      </c>
      <c r="P284" s="17">
        <f t="shared" si="31"/>
        <v>42700</v>
      </c>
      <c r="Q284" s="17">
        <f t="shared" si="30"/>
        <v>13.507528786536758</v>
      </c>
      <c r="R284" s="17">
        <v>57</v>
      </c>
      <c r="S284" s="34" t="s">
        <v>44</v>
      </c>
      <c r="T284" s="66"/>
      <c r="U284" s="84"/>
      <c r="V284" s="84"/>
      <c r="W284" s="84"/>
      <c r="X284" s="84"/>
    </row>
    <row r="285" spans="1:24" ht="25.5">
      <c r="A285" s="4">
        <v>255</v>
      </c>
      <c r="B285" s="58" t="s">
        <v>307</v>
      </c>
      <c r="C285" s="4">
        <v>1962</v>
      </c>
      <c r="D285" s="5"/>
      <c r="E285" s="86" t="s">
        <v>43</v>
      </c>
      <c r="F285" s="28">
        <v>5</v>
      </c>
      <c r="G285" s="5">
        <v>2</v>
      </c>
      <c r="H285" s="25">
        <v>1693.6</v>
      </c>
      <c r="I285" s="17">
        <v>1571.7</v>
      </c>
      <c r="J285" s="17">
        <v>1571.7</v>
      </c>
      <c r="K285" s="26">
        <v>94</v>
      </c>
      <c r="L285" s="17">
        <v>71331</v>
      </c>
      <c r="M285" s="19">
        <v>0</v>
      </c>
      <c r="N285" s="19">
        <v>0</v>
      </c>
      <c r="O285" s="19">
        <v>0</v>
      </c>
      <c r="P285" s="17">
        <f t="shared" si="31"/>
        <v>71331</v>
      </c>
      <c r="Q285" s="17">
        <f t="shared" si="30"/>
        <v>45.384615384615387</v>
      </c>
      <c r="R285" s="17">
        <v>57</v>
      </c>
      <c r="S285" s="34" t="s">
        <v>44</v>
      </c>
      <c r="T285" s="66"/>
      <c r="U285" s="84"/>
      <c r="V285" s="84"/>
      <c r="W285" s="84"/>
      <c r="X285" s="84"/>
    </row>
    <row r="286" spans="1:24" ht="25.5">
      <c r="A286" s="4">
        <v>256</v>
      </c>
      <c r="B286" s="58" t="s">
        <v>308</v>
      </c>
      <c r="C286" s="4">
        <v>1962</v>
      </c>
      <c r="D286" s="5">
        <v>2005</v>
      </c>
      <c r="E286" s="86" t="s">
        <v>43</v>
      </c>
      <c r="F286" s="28">
        <v>5</v>
      </c>
      <c r="G286" s="5">
        <v>4</v>
      </c>
      <c r="H286" s="25">
        <v>3480.5</v>
      </c>
      <c r="I286" s="17">
        <v>2844.5</v>
      </c>
      <c r="J286" s="17">
        <v>2844.5</v>
      </c>
      <c r="K286" s="26">
        <v>163</v>
      </c>
      <c r="L286" s="17">
        <v>114846</v>
      </c>
      <c r="M286" s="19">
        <v>0</v>
      </c>
      <c r="N286" s="19">
        <v>0</v>
      </c>
      <c r="O286" s="19">
        <v>0</v>
      </c>
      <c r="P286" s="17">
        <f t="shared" si="31"/>
        <v>114846</v>
      </c>
      <c r="Q286" s="17">
        <f t="shared" si="30"/>
        <v>40.374758305501842</v>
      </c>
      <c r="R286" s="17">
        <v>57</v>
      </c>
      <c r="S286" s="34" t="s">
        <v>44</v>
      </c>
      <c r="T286" s="66"/>
      <c r="U286" s="84"/>
      <c r="V286" s="84"/>
      <c r="W286" s="84"/>
      <c r="X286" s="84"/>
    </row>
    <row r="287" spans="1:24" ht="25.5">
      <c r="A287" s="4">
        <v>257</v>
      </c>
      <c r="B287" s="58" t="s">
        <v>309</v>
      </c>
      <c r="C287" s="4">
        <v>1962</v>
      </c>
      <c r="D287" s="5">
        <v>2009</v>
      </c>
      <c r="E287" s="86" t="s">
        <v>43</v>
      </c>
      <c r="F287" s="28">
        <v>5</v>
      </c>
      <c r="G287" s="5">
        <v>3</v>
      </c>
      <c r="H287" s="25">
        <v>2550</v>
      </c>
      <c r="I287" s="17">
        <v>2295</v>
      </c>
      <c r="J287" s="17">
        <v>2295</v>
      </c>
      <c r="K287" s="26">
        <v>128</v>
      </c>
      <c r="L287" s="17">
        <v>115731</v>
      </c>
      <c r="M287" s="19">
        <v>0</v>
      </c>
      <c r="N287" s="19">
        <v>0</v>
      </c>
      <c r="O287" s="19">
        <v>0</v>
      </c>
      <c r="P287" s="17">
        <f t="shared" si="31"/>
        <v>115731</v>
      </c>
      <c r="Q287" s="17">
        <f t="shared" si="30"/>
        <v>50.427450980392159</v>
      </c>
      <c r="R287" s="17">
        <v>57</v>
      </c>
      <c r="S287" s="34" t="s">
        <v>44</v>
      </c>
      <c r="T287" s="66"/>
      <c r="U287" s="84"/>
      <c r="V287" s="84"/>
      <c r="W287" s="84"/>
      <c r="X287" s="84"/>
    </row>
    <row r="288" spans="1:24" ht="25.5">
      <c r="A288" s="4">
        <v>258</v>
      </c>
      <c r="B288" s="58" t="s">
        <v>310</v>
      </c>
      <c r="C288" s="4">
        <v>1962</v>
      </c>
      <c r="D288" s="5"/>
      <c r="E288" s="86" t="s">
        <v>43</v>
      </c>
      <c r="F288" s="28">
        <v>5</v>
      </c>
      <c r="G288" s="5">
        <v>4</v>
      </c>
      <c r="H288" s="25">
        <v>2929.5</v>
      </c>
      <c r="I288" s="17">
        <v>2636.55</v>
      </c>
      <c r="J288" s="17">
        <v>2636.55</v>
      </c>
      <c r="K288" s="26">
        <v>177</v>
      </c>
      <c r="L288" s="17">
        <v>42861</v>
      </c>
      <c r="M288" s="19">
        <v>0</v>
      </c>
      <c r="N288" s="19">
        <v>0</v>
      </c>
      <c r="O288" s="19">
        <v>0</v>
      </c>
      <c r="P288" s="17">
        <f t="shared" si="31"/>
        <v>42861</v>
      </c>
      <c r="Q288" s="17">
        <f t="shared" si="30"/>
        <v>16.256471525288728</v>
      </c>
      <c r="R288" s="17">
        <v>57</v>
      </c>
      <c r="S288" s="34" t="s">
        <v>44</v>
      </c>
      <c r="T288" s="66"/>
      <c r="U288" s="84"/>
      <c r="V288" s="84"/>
      <c r="W288" s="84"/>
      <c r="X288" s="84"/>
    </row>
    <row r="289" spans="1:24" ht="25.5">
      <c r="A289" s="4">
        <v>259</v>
      </c>
      <c r="B289" s="58" t="s">
        <v>311</v>
      </c>
      <c r="C289" s="4">
        <v>1962</v>
      </c>
      <c r="D289" s="5"/>
      <c r="E289" s="86" t="s">
        <v>43</v>
      </c>
      <c r="F289" s="28">
        <v>5</v>
      </c>
      <c r="G289" s="5">
        <v>4</v>
      </c>
      <c r="H289" s="25">
        <v>3479.7</v>
      </c>
      <c r="I289" s="17">
        <v>3237.9</v>
      </c>
      <c r="J289" s="17">
        <v>3237.9</v>
      </c>
      <c r="K289" s="26">
        <v>135</v>
      </c>
      <c r="L289" s="17">
        <v>47180</v>
      </c>
      <c r="M289" s="19">
        <v>0</v>
      </c>
      <c r="N289" s="19">
        <v>0</v>
      </c>
      <c r="O289" s="19">
        <v>0</v>
      </c>
      <c r="P289" s="17">
        <f t="shared" si="31"/>
        <v>47180</v>
      </c>
      <c r="Q289" s="17">
        <f t="shared" si="30"/>
        <v>14.571172673646499</v>
      </c>
      <c r="R289" s="17">
        <v>57</v>
      </c>
      <c r="S289" s="34" t="s">
        <v>44</v>
      </c>
      <c r="T289" s="66"/>
      <c r="U289" s="84"/>
      <c r="V289" s="84"/>
      <c r="W289" s="84"/>
      <c r="X289" s="84"/>
    </row>
    <row r="290" spans="1:24" ht="25.5">
      <c r="A290" s="4">
        <v>260</v>
      </c>
      <c r="B290" s="58" t="s">
        <v>312</v>
      </c>
      <c r="C290" s="4">
        <v>1962</v>
      </c>
      <c r="D290" s="5"/>
      <c r="E290" s="86" t="s">
        <v>43</v>
      </c>
      <c r="F290" s="28">
        <v>4</v>
      </c>
      <c r="G290" s="5">
        <v>2</v>
      </c>
      <c r="H290" s="25">
        <v>1202.3</v>
      </c>
      <c r="I290" s="17">
        <v>1082.07</v>
      </c>
      <c r="J290" s="17">
        <v>1082.07</v>
      </c>
      <c r="K290" s="26">
        <v>59</v>
      </c>
      <c r="L290" s="17">
        <v>17591</v>
      </c>
      <c r="M290" s="19">
        <v>0</v>
      </c>
      <c r="N290" s="19">
        <v>0</v>
      </c>
      <c r="O290" s="19">
        <v>0</v>
      </c>
      <c r="P290" s="17">
        <f t="shared" si="31"/>
        <v>17591</v>
      </c>
      <c r="Q290" s="17">
        <f t="shared" ref="Q290:Q318" si="32">L290/I290</f>
        <v>16.256804088460083</v>
      </c>
      <c r="R290" s="17">
        <v>57</v>
      </c>
      <c r="S290" s="34" t="s">
        <v>44</v>
      </c>
      <c r="T290" s="66"/>
      <c r="U290" s="84"/>
      <c r="V290" s="84"/>
      <c r="W290" s="84"/>
      <c r="X290" s="84"/>
    </row>
    <row r="291" spans="1:24" ht="25.5">
      <c r="A291" s="4">
        <v>261</v>
      </c>
      <c r="B291" s="58" t="s">
        <v>313</v>
      </c>
      <c r="C291" s="4">
        <v>1962</v>
      </c>
      <c r="D291" s="5"/>
      <c r="E291" s="86" t="s">
        <v>43</v>
      </c>
      <c r="F291" s="28">
        <v>5</v>
      </c>
      <c r="G291" s="5">
        <v>4</v>
      </c>
      <c r="H291" s="25">
        <v>3437.6</v>
      </c>
      <c r="I291" s="17">
        <v>3162.6</v>
      </c>
      <c r="J291" s="17">
        <v>3162.6</v>
      </c>
      <c r="K291" s="26">
        <v>163</v>
      </c>
      <c r="L291" s="17">
        <v>63700</v>
      </c>
      <c r="M291" s="19">
        <v>0</v>
      </c>
      <c r="N291" s="19">
        <v>0</v>
      </c>
      <c r="O291" s="19">
        <v>0</v>
      </c>
      <c r="P291" s="17">
        <f t="shared" si="31"/>
        <v>63700</v>
      </c>
      <c r="Q291" s="17">
        <f t="shared" si="32"/>
        <v>20.141655599822933</v>
      </c>
      <c r="R291" s="17">
        <v>57</v>
      </c>
      <c r="S291" s="34" t="s">
        <v>44</v>
      </c>
      <c r="T291" s="66"/>
      <c r="U291" s="84"/>
      <c r="V291" s="84"/>
      <c r="W291" s="84"/>
      <c r="X291" s="84"/>
    </row>
    <row r="292" spans="1:24" ht="25.5">
      <c r="A292" s="4">
        <v>262</v>
      </c>
      <c r="B292" s="58" t="s">
        <v>314</v>
      </c>
      <c r="C292" s="4">
        <v>1962</v>
      </c>
      <c r="D292" s="5"/>
      <c r="E292" s="86" t="s">
        <v>43</v>
      </c>
      <c r="F292" s="28">
        <v>5</v>
      </c>
      <c r="G292" s="5">
        <v>4</v>
      </c>
      <c r="H292" s="25">
        <v>3788.4</v>
      </c>
      <c r="I292" s="17">
        <v>3232.6</v>
      </c>
      <c r="J292" s="17">
        <v>3141.9</v>
      </c>
      <c r="K292" s="26">
        <v>181</v>
      </c>
      <c r="L292" s="17">
        <v>60000</v>
      </c>
      <c r="M292" s="19">
        <v>0</v>
      </c>
      <c r="N292" s="19">
        <v>0</v>
      </c>
      <c r="O292" s="19">
        <v>0</v>
      </c>
      <c r="P292" s="17">
        <f t="shared" si="31"/>
        <v>60000</v>
      </c>
      <c r="Q292" s="17">
        <f t="shared" si="32"/>
        <v>18.560910722019429</v>
      </c>
      <c r="R292" s="17">
        <v>57</v>
      </c>
      <c r="S292" s="34" t="s">
        <v>44</v>
      </c>
      <c r="T292" s="66"/>
      <c r="U292" s="84"/>
      <c r="V292" s="84"/>
      <c r="W292" s="84"/>
      <c r="X292" s="84"/>
    </row>
    <row r="293" spans="1:24" ht="25.5">
      <c r="A293" s="4">
        <v>263</v>
      </c>
      <c r="B293" s="58" t="s">
        <v>315</v>
      </c>
      <c r="C293" s="4">
        <v>1962</v>
      </c>
      <c r="D293" s="5">
        <v>2005</v>
      </c>
      <c r="E293" s="86" t="s">
        <v>43</v>
      </c>
      <c r="F293" s="28">
        <v>5</v>
      </c>
      <c r="G293" s="5">
        <v>4</v>
      </c>
      <c r="H293" s="25">
        <v>3820</v>
      </c>
      <c r="I293" s="17">
        <v>3239.8</v>
      </c>
      <c r="J293" s="17">
        <v>3239.8</v>
      </c>
      <c r="K293" s="26">
        <v>154</v>
      </c>
      <c r="L293" s="17">
        <v>16456</v>
      </c>
      <c r="M293" s="19">
        <v>0</v>
      </c>
      <c r="N293" s="19">
        <v>0</v>
      </c>
      <c r="O293" s="19">
        <v>0</v>
      </c>
      <c r="P293" s="17">
        <f t="shared" si="31"/>
        <v>16456</v>
      </c>
      <c r="Q293" s="17">
        <f t="shared" si="32"/>
        <v>5.079325884313846</v>
      </c>
      <c r="R293" s="17">
        <v>57</v>
      </c>
      <c r="S293" s="34" t="s">
        <v>44</v>
      </c>
      <c r="T293" s="66"/>
      <c r="U293" s="84"/>
      <c r="V293" s="84"/>
      <c r="W293" s="84"/>
      <c r="X293" s="84"/>
    </row>
    <row r="294" spans="1:24" ht="25.5">
      <c r="A294" s="4">
        <v>264</v>
      </c>
      <c r="B294" s="58" t="s">
        <v>316</v>
      </c>
      <c r="C294" s="4">
        <v>1963</v>
      </c>
      <c r="D294" s="5">
        <v>2008</v>
      </c>
      <c r="E294" s="86" t="s">
        <v>43</v>
      </c>
      <c r="F294" s="28">
        <v>5</v>
      </c>
      <c r="G294" s="5">
        <v>4</v>
      </c>
      <c r="H294" s="25">
        <v>3400.5</v>
      </c>
      <c r="I294" s="17">
        <v>3154.3</v>
      </c>
      <c r="J294" s="17">
        <v>3154.3</v>
      </c>
      <c r="K294" s="26">
        <v>183</v>
      </c>
      <c r="L294" s="17">
        <v>143188</v>
      </c>
      <c r="M294" s="19">
        <v>0</v>
      </c>
      <c r="N294" s="19">
        <v>0</v>
      </c>
      <c r="O294" s="19">
        <v>0</v>
      </c>
      <c r="P294" s="17">
        <f t="shared" si="31"/>
        <v>143188</v>
      </c>
      <c r="Q294" s="17">
        <f t="shared" si="32"/>
        <v>45.394540785594266</v>
      </c>
      <c r="R294" s="17">
        <v>57</v>
      </c>
      <c r="S294" s="34" t="s">
        <v>44</v>
      </c>
      <c r="T294" s="66"/>
      <c r="U294" s="84"/>
      <c r="V294" s="84"/>
      <c r="W294" s="84"/>
      <c r="X294" s="84"/>
    </row>
    <row r="295" spans="1:24" ht="25.5">
      <c r="A295" s="4">
        <v>265</v>
      </c>
      <c r="B295" s="58" t="s">
        <v>317</v>
      </c>
      <c r="C295" s="4">
        <v>1963</v>
      </c>
      <c r="D295" s="5"/>
      <c r="E295" s="86" t="s">
        <v>43</v>
      </c>
      <c r="F295" s="28">
        <v>5</v>
      </c>
      <c r="G295" s="5">
        <v>4</v>
      </c>
      <c r="H295" s="25">
        <v>3518.7</v>
      </c>
      <c r="I295" s="17">
        <v>3126.9</v>
      </c>
      <c r="J295" s="17">
        <v>3126.9</v>
      </c>
      <c r="K295" s="26">
        <v>168</v>
      </c>
      <c r="L295" s="17">
        <v>144028</v>
      </c>
      <c r="M295" s="19">
        <v>0</v>
      </c>
      <c r="N295" s="19">
        <v>0</v>
      </c>
      <c r="O295" s="19">
        <v>0</v>
      </c>
      <c r="P295" s="17">
        <f t="shared" si="31"/>
        <v>144028</v>
      </c>
      <c r="Q295" s="17">
        <f t="shared" si="32"/>
        <v>46.060954939396844</v>
      </c>
      <c r="R295" s="17">
        <v>57</v>
      </c>
      <c r="S295" s="34" t="s">
        <v>44</v>
      </c>
      <c r="T295" s="66"/>
      <c r="U295" s="84"/>
      <c r="V295" s="84"/>
      <c r="W295" s="84"/>
      <c r="X295" s="84"/>
    </row>
    <row r="296" spans="1:24" ht="25.5">
      <c r="A296" s="4">
        <v>266</v>
      </c>
      <c r="B296" s="58" t="s">
        <v>318</v>
      </c>
      <c r="C296" s="4">
        <v>1963</v>
      </c>
      <c r="D296" s="5"/>
      <c r="E296" s="86" t="s">
        <v>43</v>
      </c>
      <c r="F296" s="28">
        <v>5</v>
      </c>
      <c r="G296" s="5">
        <v>4</v>
      </c>
      <c r="H296" s="25">
        <v>5715.7</v>
      </c>
      <c r="I296" s="17">
        <v>3681.7</v>
      </c>
      <c r="J296" s="17">
        <v>2555.1999999999998</v>
      </c>
      <c r="K296" s="26">
        <v>139</v>
      </c>
      <c r="L296" s="17">
        <v>47565</v>
      </c>
      <c r="M296" s="19">
        <v>0</v>
      </c>
      <c r="N296" s="19">
        <v>0</v>
      </c>
      <c r="O296" s="19">
        <v>0</v>
      </c>
      <c r="P296" s="17">
        <f t="shared" si="31"/>
        <v>47565</v>
      </c>
      <c r="Q296" s="17">
        <f t="shared" si="32"/>
        <v>12.919303582584133</v>
      </c>
      <c r="R296" s="17">
        <v>57</v>
      </c>
      <c r="S296" s="34" t="s">
        <v>44</v>
      </c>
      <c r="T296" s="66"/>
      <c r="U296" s="84"/>
      <c r="V296" s="84"/>
      <c r="W296" s="84"/>
      <c r="X296" s="84"/>
    </row>
    <row r="297" spans="1:24" ht="25.5">
      <c r="A297" s="4">
        <v>267</v>
      </c>
      <c r="B297" s="58" t="s">
        <v>319</v>
      </c>
      <c r="C297" s="4">
        <v>1963</v>
      </c>
      <c r="D297" s="5"/>
      <c r="E297" s="86" t="s">
        <v>43</v>
      </c>
      <c r="F297" s="28">
        <v>4</v>
      </c>
      <c r="G297" s="5">
        <v>2</v>
      </c>
      <c r="H297" s="25">
        <v>1362.4</v>
      </c>
      <c r="I297" s="17">
        <v>1255</v>
      </c>
      <c r="J297" s="17">
        <v>1255</v>
      </c>
      <c r="K297" s="26">
        <v>65</v>
      </c>
      <c r="L297" s="17">
        <v>23362</v>
      </c>
      <c r="M297" s="19">
        <v>0</v>
      </c>
      <c r="N297" s="19">
        <v>0</v>
      </c>
      <c r="O297" s="19">
        <v>0</v>
      </c>
      <c r="P297" s="17">
        <f t="shared" si="31"/>
        <v>23362</v>
      </c>
      <c r="Q297" s="17">
        <f t="shared" si="32"/>
        <v>18.615139442231076</v>
      </c>
      <c r="R297" s="17">
        <v>57</v>
      </c>
      <c r="S297" s="34" t="s">
        <v>44</v>
      </c>
      <c r="T297" s="66"/>
      <c r="U297" s="84"/>
      <c r="V297" s="84"/>
      <c r="W297" s="84"/>
      <c r="X297" s="84"/>
    </row>
    <row r="298" spans="1:24" ht="25.5">
      <c r="A298" s="4">
        <v>268</v>
      </c>
      <c r="B298" s="58" t="s">
        <v>320</v>
      </c>
      <c r="C298" s="4">
        <v>1963</v>
      </c>
      <c r="D298" s="5"/>
      <c r="E298" s="86" t="s">
        <v>43</v>
      </c>
      <c r="F298" s="28">
        <v>5</v>
      </c>
      <c r="G298" s="5">
        <v>3</v>
      </c>
      <c r="H298" s="25">
        <v>2983.9</v>
      </c>
      <c r="I298" s="17">
        <v>2579.8000000000002</v>
      </c>
      <c r="J298" s="17">
        <v>2474.4</v>
      </c>
      <c r="K298" s="26">
        <v>131</v>
      </c>
      <c r="L298" s="17">
        <v>61287</v>
      </c>
      <c r="M298" s="19">
        <v>0</v>
      </c>
      <c r="N298" s="19">
        <v>0</v>
      </c>
      <c r="O298" s="19">
        <v>0</v>
      </c>
      <c r="P298" s="17">
        <f t="shared" si="31"/>
        <v>61287</v>
      </c>
      <c r="Q298" s="17">
        <f t="shared" si="32"/>
        <v>23.756492751376076</v>
      </c>
      <c r="R298" s="17">
        <v>57</v>
      </c>
      <c r="S298" s="34" t="s">
        <v>44</v>
      </c>
      <c r="T298" s="66"/>
      <c r="U298" s="84"/>
      <c r="V298" s="84"/>
      <c r="W298" s="84"/>
      <c r="X298" s="84"/>
    </row>
    <row r="299" spans="1:24" ht="25.5">
      <c r="A299" s="4">
        <v>269</v>
      </c>
      <c r="B299" s="58" t="s">
        <v>321</v>
      </c>
      <c r="C299" s="4">
        <v>1963</v>
      </c>
      <c r="D299" s="5">
        <v>2006</v>
      </c>
      <c r="E299" s="86" t="s">
        <v>43</v>
      </c>
      <c r="F299" s="28">
        <v>5</v>
      </c>
      <c r="G299" s="5">
        <v>3</v>
      </c>
      <c r="H299" s="25">
        <v>3365.5</v>
      </c>
      <c r="I299" s="17">
        <v>2603.6999999999998</v>
      </c>
      <c r="J299" s="17">
        <v>2603.6999999999998</v>
      </c>
      <c r="K299" s="26">
        <v>141</v>
      </c>
      <c r="L299" s="17">
        <v>62316</v>
      </c>
      <c r="M299" s="19">
        <v>0</v>
      </c>
      <c r="N299" s="19">
        <v>0</v>
      </c>
      <c r="O299" s="19">
        <v>0</v>
      </c>
      <c r="P299" s="17">
        <f t="shared" si="31"/>
        <v>62316</v>
      </c>
      <c r="Q299" s="17">
        <f t="shared" si="32"/>
        <v>23.933632907016939</v>
      </c>
      <c r="R299" s="17">
        <v>57</v>
      </c>
      <c r="S299" s="34" t="s">
        <v>44</v>
      </c>
      <c r="T299" s="66"/>
      <c r="U299" s="84"/>
      <c r="V299" s="84"/>
      <c r="W299" s="84"/>
      <c r="X299" s="84"/>
    </row>
    <row r="300" spans="1:24" ht="25.5">
      <c r="A300" s="4">
        <v>270</v>
      </c>
      <c r="B300" s="58" t="s">
        <v>322</v>
      </c>
      <c r="C300" s="4">
        <v>1963</v>
      </c>
      <c r="D300" s="5"/>
      <c r="E300" s="86" t="s">
        <v>43</v>
      </c>
      <c r="F300" s="28">
        <v>5</v>
      </c>
      <c r="G300" s="5">
        <v>3</v>
      </c>
      <c r="H300" s="25">
        <v>3200</v>
      </c>
      <c r="I300" s="17">
        <v>2515.5</v>
      </c>
      <c r="J300" s="17">
        <v>2442.1</v>
      </c>
      <c r="K300" s="26">
        <v>128</v>
      </c>
      <c r="L300" s="17">
        <v>60940</v>
      </c>
      <c r="M300" s="19">
        <v>0</v>
      </c>
      <c r="N300" s="19">
        <v>0</v>
      </c>
      <c r="O300" s="19">
        <v>0</v>
      </c>
      <c r="P300" s="17">
        <f t="shared" si="31"/>
        <v>60940</v>
      </c>
      <c r="Q300" s="17">
        <f t="shared" si="32"/>
        <v>24.22580003975353</v>
      </c>
      <c r="R300" s="17">
        <v>57</v>
      </c>
      <c r="S300" s="34" t="s">
        <v>44</v>
      </c>
      <c r="T300" s="66"/>
      <c r="U300" s="84"/>
      <c r="V300" s="84"/>
      <c r="W300" s="84"/>
      <c r="X300" s="84"/>
    </row>
    <row r="301" spans="1:24" ht="25.5">
      <c r="A301" s="4">
        <v>271</v>
      </c>
      <c r="B301" s="58" t="s">
        <v>323</v>
      </c>
      <c r="C301" s="4">
        <v>1963</v>
      </c>
      <c r="D301" s="5">
        <v>2003</v>
      </c>
      <c r="E301" s="86" t="s">
        <v>43</v>
      </c>
      <c r="F301" s="28">
        <v>5</v>
      </c>
      <c r="G301" s="5">
        <v>4</v>
      </c>
      <c r="H301" s="25">
        <v>4567.1000000000004</v>
      </c>
      <c r="I301" s="17">
        <v>3700.4</v>
      </c>
      <c r="J301" s="17">
        <v>3533.7</v>
      </c>
      <c r="K301" s="26">
        <v>164</v>
      </c>
      <c r="L301" s="17">
        <v>84582</v>
      </c>
      <c r="M301" s="19">
        <v>0</v>
      </c>
      <c r="N301" s="19">
        <v>0</v>
      </c>
      <c r="O301" s="19">
        <v>0</v>
      </c>
      <c r="P301" s="17">
        <f t="shared" si="31"/>
        <v>84582</v>
      </c>
      <c r="Q301" s="17">
        <f t="shared" si="32"/>
        <v>22.857528915792887</v>
      </c>
      <c r="R301" s="17">
        <v>57</v>
      </c>
      <c r="S301" s="34" t="s">
        <v>44</v>
      </c>
      <c r="T301" s="66"/>
      <c r="U301" s="84"/>
      <c r="V301" s="84"/>
      <c r="W301" s="84"/>
      <c r="X301" s="84"/>
    </row>
    <row r="302" spans="1:24" ht="25.5">
      <c r="A302" s="4">
        <v>272</v>
      </c>
      <c r="B302" s="58" t="s">
        <v>324</v>
      </c>
      <c r="C302" s="4">
        <v>1963</v>
      </c>
      <c r="D302" s="5">
        <v>2003</v>
      </c>
      <c r="E302" s="86" t="s">
        <v>43</v>
      </c>
      <c r="F302" s="28">
        <v>5</v>
      </c>
      <c r="G302" s="5">
        <v>3</v>
      </c>
      <c r="H302" s="25">
        <v>3285</v>
      </c>
      <c r="I302" s="17">
        <v>2593.1</v>
      </c>
      <c r="J302" s="17">
        <v>2559.6</v>
      </c>
      <c r="K302" s="26">
        <v>120</v>
      </c>
      <c r="L302" s="17">
        <v>61277</v>
      </c>
      <c r="M302" s="19">
        <v>0</v>
      </c>
      <c r="N302" s="19">
        <v>0</v>
      </c>
      <c r="O302" s="19">
        <v>0</v>
      </c>
      <c r="P302" s="17">
        <f t="shared" si="31"/>
        <v>61277</v>
      </c>
      <c r="Q302" s="17">
        <f t="shared" si="32"/>
        <v>23.630789402645483</v>
      </c>
      <c r="R302" s="17">
        <v>57</v>
      </c>
      <c r="S302" s="34" t="s">
        <v>44</v>
      </c>
      <c r="T302" s="66"/>
      <c r="U302" s="84"/>
      <c r="V302" s="84"/>
      <c r="W302" s="84"/>
      <c r="X302" s="84"/>
    </row>
    <row r="303" spans="1:24" ht="25.5">
      <c r="A303" s="4">
        <v>273</v>
      </c>
      <c r="B303" s="58" t="s">
        <v>325</v>
      </c>
      <c r="C303" s="4">
        <v>1963</v>
      </c>
      <c r="D303" s="5"/>
      <c r="E303" s="86" t="s">
        <v>43</v>
      </c>
      <c r="F303" s="28">
        <v>5</v>
      </c>
      <c r="G303" s="5">
        <v>3</v>
      </c>
      <c r="H303" s="25">
        <v>3251.2</v>
      </c>
      <c r="I303" s="17">
        <v>2523.6999999999998</v>
      </c>
      <c r="J303" s="17">
        <v>2523.6999999999998</v>
      </c>
      <c r="K303" s="26">
        <v>127</v>
      </c>
      <c r="L303" s="17">
        <v>61100</v>
      </c>
      <c r="M303" s="19">
        <v>0</v>
      </c>
      <c r="N303" s="19">
        <v>0</v>
      </c>
      <c r="O303" s="19">
        <v>0</v>
      </c>
      <c r="P303" s="17">
        <f t="shared" si="31"/>
        <v>61100</v>
      </c>
      <c r="Q303" s="17">
        <f t="shared" si="32"/>
        <v>24.210484605935729</v>
      </c>
      <c r="R303" s="17">
        <v>57</v>
      </c>
      <c r="S303" s="34" t="s">
        <v>44</v>
      </c>
      <c r="T303" s="66"/>
      <c r="U303" s="84"/>
      <c r="V303" s="84"/>
      <c r="W303" s="84"/>
      <c r="X303" s="84"/>
    </row>
    <row r="304" spans="1:24" ht="25.5">
      <c r="A304" s="4">
        <v>274</v>
      </c>
      <c r="B304" s="58" t="s">
        <v>326</v>
      </c>
      <c r="C304" s="4">
        <v>1963</v>
      </c>
      <c r="D304" s="5">
        <v>2005</v>
      </c>
      <c r="E304" s="86" t="s">
        <v>43</v>
      </c>
      <c r="F304" s="28">
        <v>4</v>
      </c>
      <c r="G304" s="5">
        <v>2</v>
      </c>
      <c r="H304" s="25">
        <v>1447.2</v>
      </c>
      <c r="I304" s="17">
        <v>1350</v>
      </c>
      <c r="J304" s="17">
        <v>1093.8</v>
      </c>
      <c r="K304" s="26">
        <v>48</v>
      </c>
      <c r="L304" s="17">
        <v>26112</v>
      </c>
      <c r="M304" s="19">
        <v>0</v>
      </c>
      <c r="N304" s="19">
        <v>0</v>
      </c>
      <c r="O304" s="19">
        <v>0</v>
      </c>
      <c r="P304" s="17">
        <f t="shared" si="31"/>
        <v>26112</v>
      </c>
      <c r="Q304" s="17">
        <f t="shared" si="32"/>
        <v>19.342222222222222</v>
      </c>
      <c r="R304" s="17">
        <v>57</v>
      </c>
      <c r="S304" s="34" t="s">
        <v>44</v>
      </c>
      <c r="T304" s="66"/>
      <c r="U304" s="84"/>
      <c r="V304" s="84"/>
      <c r="W304" s="84"/>
      <c r="X304" s="84"/>
    </row>
    <row r="305" spans="1:24" ht="25.5">
      <c r="A305" s="4">
        <v>275</v>
      </c>
      <c r="B305" s="58" t="s">
        <v>327</v>
      </c>
      <c r="C305" s="4">
        <v>1963</v>
      </c>
      <c r="D305" s="5"/>
      <c r="E305" s="86" t="s">
        <v>43</v>
      </c>
      <c r="F305" s="28">
        <v>4</v>
      </c>
      <c r="G305" s="5">
        <v>3</v>
      </c>
      <c r="H305" s="25">
        <v>2145</v>
      </c>
      <c r="I305" s="17">
        <v>1999</v>
      </c>
      <c r="J305" s="17">
        <v>1999</v>
      </c>
      <c r="K305" s="26">
        <v>115</v>
      </c>
      <c r="L305" s="17">
        <v>47825</v>
      </c>
      <c r="M305" s="19">
        <v>0</v>
      </c>
      <c r="N305" s="19">
        <v>0</v>
      </c>
      <c r="O305" s="19">
        <v>0</v>
      </c>
      <c r="P305" s="17">
        <f t="shared" si="31"/>
        <v>47825</v>
      </c>
      <c r="Q305" s="17">
        <f t="shared" si="32"/>
        <v>23.924462231115559</v>
      </c>
      <c r="R305" s="17">
        <v>57</v>
      </c>
      <c r="S305" s="34" t="s">
        <v>44</v>
      </c>
      <c r="T305" s="66"/>
      <c r="U305" s="84"/>
      <c r="V305" s="84"/>
      <c r="W305" s="84"/>
      <c r="X305" s="84"/>
    </row>
    <row r="306" spans="1:24" ht="25.5">
      <c r="A306" s="4">
        <v>276</v>
      </c>
      <c r="B306" s="58" t="s">
        <v>328</v>
      </c>
      <c r="C306" s="4">
        <v>1963</v>
      </c>
      <c r="D306" s="5">
        <v>2006</v>
      </c>
      <c r="E306" s="86" t="s">
        <v>43</v>
      </c>
      <c r="F306" s="28">
        <v>5</v>
      </c>
      <c r="G306" s="5">
        <v>4</v>
      </c>
      <c r="H306" s="25">
        <v>3382.1</v>
      </c>
      <c r="I306" s="17">
        <v>3142.1</v>
      </c>
      <c r="J306" s="17">
        <v>3047.6</v>
      </c>
      <c r="K306" s="26">
        <v>152</v>
      </c>
      <c r="L306" s="17">
        <v>76385</v>
      </c>
      <c r="M306" s="19">
        <v>0</v>
      </c>
      <c r="N306" s="19">
        <v>0</v>
      </c>
      <c r="O306" s="19">
        <v>0</v>
      </c>
      <c r="P306" s="17">
        <f t="shared" si="31"/>
        <v>76385</v>
      </c>
      <c r="Q306" s="17">
        <f t="shared" si="32"/>
        <v>24.310174723910762</v>
      </c>
      <c r="R306" s="17">
        <v>57</v>
      </c>
      <c r="S306" s="34" t="s">
        <v>44</v>
      </c>
      <c r="T306" s="66"/>
      <c r="U306" s="84"/>
      <c r="V306" s="84"/>
      <c r="W306" s="84"/>
      <c r="X306" s="84"/>
    </row>
    <row r="307" spans="1:24" ht="25.5">
      <c r="A307" s="4">
        <v>277</v>
      </c>
      <c r="B307" s="58" t="s">
        <v>329</v>
      </c>
      <c r="C307" s="4">
        <v>1963</v>
      </c>
      <c r="D307" s="5"/>
      <c r="E307" s="86" t="s">
        <v>43</v>
      </c>
      <c r="F307" s="28">
        <v>5</v>
      </c>
      <c r="G307" s="5">
        <v>4</v>
      </c>
      <c r="H307" s="25">
        <v>4204.8</v>
      </c>
      <c r="I307" s="17">
        <v>3148.3</v>
      </c>
      <c r="J307" s="17">
        <v>3104.5</v>
      </c>
      <c r="K307" s="26">
        <v>164</v>
      </c>
      <c r="L307" s="17">
        <v>74296</v>
      </c>
      <c r="M307" s="19">
        <v>0</v>
      </c>
      <c r="N307" s="19">
        <v>0</v>
      </c>
      <c r="O307" s="19">
        <v>0</v>
      </c>
      <c r="P307" s="17">
        <f t="shared" si="31"/>
        <v>74296</v>
      </c>
      <c r="Q307" s="17">
        <f t="shared" si="32"/>
        <v>23.598767588857477</v>
      </c>
      <c r="R307" s="17">
        <v>57</v>
      </c>
      <c r="S307" s="34" t="s">
        <v>44</v>
      </c>
      <c r="T307" s="66"/>
      <c r="U307" s="84"/>
      <c r="V307" s="84"/>
      <c r="W307" s="84"/>
      <c r="X307" s="84"/>
    </row>
    <row r="308" spans="1:24" ht="25.5">
      <c r="A308" s="4">
        <v>278</v>
      </c>
      <c r="B308" s="58" t="s">
        <v>330</v>
      </c>
      <c r="C308" s="4">
        <v>1963</v>
      </c>
      <c r="D308" s="5"/>
      <c r="E308" s="86" t="s">
        <v>43</v>
      </c>
      <c r="F308" s="28">
        <v>5</v>
      </c>
      <c r="G308" s="5">
        <v>4</v>
      </c>
      <c r="H308" s="25">
        <v>4047.5</v>
      </c>
      <c r="I308" s="17">
        <v>3186.1</v>
      </c>
      <c r="J308" s="17">
        <v>3064.7</v>
      </c>
      <c r="K308" s="26">
        <v>178</v>
      </c>
      <c r="L308" s="17">
        <v>73320</v>
      </c>
      <c r="M308" s="19">
        <v>0</v>
      </c>
      <c r="N308" s="19">
        <v>0</v>
      </c>
      <c r="O308" s="19">
        <v>0</v>
      </c>
      <c r="P308" s="17">
        <f t="shared" si="31"/>
        <v>73320</v>
      </c>
      <c r="Q308" s="17">
        <f t="shared" si="32"/>
        <v>23.012460374752834</v>
      </c>
      <c r="R308" s="17">
        <v>57</v>
      </c>
      <c r="S308" s="34" t="s">
        <v>44</v>
      </c>
      <c r="T308" s="66"/>
      <c r="U308" s="84"/>
      <c r="V308" s="84"/>
      <c r="W308" s="84"/>
      <c r="X308" s="84"/>
    </row>
    <row r="309" spans="1:24" ht="25.5">
      <c r="A309" s="4">
        <v>279</v>
      </c>
      <c r="B309" s="58" t="s">
        <v>331</v>
      </c>
      <c r="C309" s="4">
        <v>1963</v>
      </c>
      <c r="D309" s="5"/>
      <c r="E309" s="86" t="s">
        <v>43</v>
      </c>
      <c r="F309" s="28">
        <v>5</v>
      </c>
      <c r="G309" s="5">
        <v>3</v>
      </c>
      <c r="H309" s="25">
        <v>2693.4</v>
      </c>
      <c r="I309" s="17">
        <v>2506.6999999999998</v>
      </c>
      <c r="J309" s="17">
        <v>2506.6999999999998</v>
      </c>
      <c r="K309" s="26">
        <v>122</v>
      </c>
      <c r="L309" s="17">
        <v>46600</v>
      </c>
      <c r="M309" s="19">
        <v>0</v>
      </c>
      <c r="N309" s="19">
        <v>0</v>
      </c>
      <c r="O309" s="19">
        <v>0</v>
      </c>
      <c r="P309" s="17">
        <f t="shared" si="31"/>
        <v>46600</v>
      </c>
      <c r="Q309" s="17">
        <f t="shared" si="32"/>
        <v>18.590178322096783</v>
      </c>
      <c r="R309" s="17">
        <v>57</v>
      </c>
      <c r="S309" s="34" t="s">
        <v>44</v>
      </c>
      <c r="T309" s="66"/>
      <c r="U309" s="84"/>
      <c r="V309" s="84"/>
      <c r="W309" s="84"/>
      <c r="X309" s="84"/>
    </row>
    <row r="310" spans="1:24" ht="25.5">
      <c r="A310" s="4">
        <v>280</v>
      </c>
      <c r="B310" s="58" t="s">
        <v>332</v>
      </c>
      <c r="C310" s="4">
        <v>1963</v>
      </c>
      <c r="D310" s="14"/>
      <c r="E310" s="86" t="s">
        <v>43</v>
      </c>
      <c r="F310" s="15">
        <v>5</v>
      </c>
      <c r="G310" s="14">
        <v>4</v>
      </c>
      <c r="H310" s="16">
        <v>3221.6</v>
      </c>
      <c r="I310" s="17">
        <v>2899.44</v>
      </c>
      <c r="J310" s="17">
        <v>2899.44</v>
      </c>
      <c r="K310" s="18">
        <v>182</v>
      </c>
      <c r="L310" s="17">
        <v>146211</v>
      </c>
      <c r="M310" s="19">
        <v>0</v>
      </c>
      <c r="N310" s="19">
        <v>0</v>
      </c>
      <c r="O310" s="19">
        <v>0</v>
      </c>
      <c r="P310" s="17">
        <f t="shared" si="31"/>
        <v>146211</v>
      </c>
      <c r="Q310" s="17">
        <f t="shared" si="32"/>
        <v>50.427323897028394</v>
      </c>
      <c r="R310" s="17">
        <v>57</v>
      </c>
      <c r="S310" s="34" t="s">
        <v>44</v>
      </c>
      <c r="T310" s="66"/>
      <c r="U310" s="84"/>
      <c r="V310" s="84"/>
      <c r="W310" s="84"/>
      <c r="X310" s="84"/>
    </row>
    <row r="311" spans="1:24" ht="25.5">
      <c r="A311" s="4">
        <v>281</v>
      </c>
      <c r="B311" s="58" t="s">
        <v>333</v>
      </c>
      <c r="C311" s="4">
        <v>1963</v>
      </c>
      <c r="D311" s="5">
        <v>2006</v>
      </c>
      <c r="E311" s="86" t="s">
        <v>43</v>
      </c>
      <c r="F311" s="15">
        <v>5</v>
      </c>
      <c r="G311" s="14">
        <v>4</v>
      </c>
      <c r="H311" s="16">
        <v>3209.4</v>
      </c>
      <c r="I311" s="17">
        <v>2888.46</v>
      </c>
      <c r="J311" s="17">
        <v>2888.46</v>
      </c>
      <c r="K311" s="18">
        <v>154</v>
      </c>
      <c r="L311" s="17">
        <v>59700</v>
      </c>
      <c r="M311" s="19">
        <v>0</v>
      </c>
      <c r="N311" s="19">
        <v>0</v>
      </c>
      <c r="O311" s="19">
        <v>0</v>
      </c>
      <c r="P311" s="17">
        <f t="shared" si="31"/>
        <v>59700</v>
      </c>
      <c r="Q311" s="17">
        <f t="shared" si="32"/>
        <v>20.668453085727343</v>
      </c>
      <c r="R311" s="17">
        <v>57</v>
      </c>
      <c r="S311" s="34" t="s">
        <v>44</v>
      </c>
      <c r="T311" s="66"/>
      <c r="U311" s="84"/>
      <c r="V311" s="84"/>
      <c r="W311" s="84"/>
      <c r="X311" s="84"/>
    </row>
    <row r="312" spans="1:24" ht="25.5">
      <c r="A312" s="4">
        <v>282</v>
      </c>
      <c r="B312" s="58" t="s">
        <v>334</v>
      </c>
      <c r="C312" s="4">
        <v>1963</v>
      </c>
      <c r="D312" s="14">
        <v>2004</v>
      </c>
      <c r="E312" s="86" t="s">
        <v>43</v>
      </c>
      <c r="F312" s="15">
        <v>5</v>
      </c>
      <c r="G312" s="14">
        <v>4</v>
      </c>
      <c r="H312" s="16">
        <v>3260</v>
      </c>
      <c r="I312" s="17">
        <v>2934</v>
      </c>
      <c r="J312" s="17">
        <v>2934</v>
      </c>
      <c r="K312" s="18">
        <v>155</v>
      </c>
      <c r="L312" s="17">
        <v>60500</v>
      </c>
      <c r="M312" s="19">
        <v>0</v>
      </c>
      <c r="N312" s="19">
        <v>0</v>
      </c>
      <c r="O312" s="19">
        <v>0</v>
      </c>
      <c r="P312" s="17">
        <f t="shared" si="31"/>
        <v>60500</v>
      </c>
      <c r="Q312" s="17">
        <f t="shared" si="32"/>
        <v>20.62031356509884</v>
      </c>
      <c r="R312" s="17">
        <v>57</v>
      </c>
      <c r="S312" s="34" t="s">
        <v>44</v>
      </c>
      <c r="T312" s="66"/>
      <c r="U312" s="84"/>
      <c r="V312" s="84"/>
      <c r="W312" s="84"/>
      <c r="X312" s="84"/>
    </row>
    <row r="313" spans="1:24" ht="25.5">
      <c r="A313" s="4">
        <v>283</v>
      </c>
      <c r="B313" s="58" t="s">
        <v>335</v>
      </c>
      <c r="C313" s="4">
        <v>1964</v>
      </c>
      <c r="D313" s="14"/>
      <c r="E313" s="86" t="s">
        <v>43</v>
      </c>
      <c r="F313" s="15">
        <v>5</v>
      </c>
      <c r="G313" s="14">
        <v>3</v>
      </c>
      <c r="H313" s="16">
        <v>2776.5</v>
      </c>
      <c r="I313" s="17">
        <v>2489.3000000000002</v>
      </c>
      <c r="J313" s="17">
        <v>2489.3000000000002</v>
      </c>
      <c r="K313" s="18">
        <v>151</v>
      </c>
      <c r="L313" s="17">
        <v>46351</v>
      </c>
      <c r="M313" s="19">
        <v>0</v>
      </c>
      <c r="N313" s="19">
        <v>0</v>
      </c>
      <c r="O313" s="19">
        <v>0</v>
      </c>
      <c r="P313" s="17">
        <f t="shared" si="31"/>
        <v>46351</v>
      </c>
      <c r="Q313" s="17">
        <f t="shared" si="32"/>
        <v>18.620094002329971</v>
      </c>
      <c r="R313" s="17">
        <v>57</v>
      </c>
      <c r="S313" s="34" t="s">
        <v>44</v>
      </c>
      <c r="T313" s="66"/>
      <c r="U313" s="84"/>
      <c r="V313" s="84"/>
      <c r="W313" s="84"/>
      <c r="X313" s="84"/>
    </row>
    <row r="314" spans="1:24" ht="25.5">
      <c r="A314" s="4">
        <v>284</v>
      </c>
      <c r="B314" s="58" t="s">
        <v>336</v>
      </c>
      <c r="C314" s="4">
        <v>1964</v>
      </c>
      <c r="D314" s="14"/>
      <c r="E314" s="86" t="s">
        <v>43</v>
      </c>
      <c r="F314" s="15">
        <v>5</v>
      </c>
      <c r="G314" s="14">
        <v>3</v>
      </c>
      <c r="H314" s="16">
        <v>3304.5</v>
      </c>
      <c r="I314" s="17">
        <v>2588.6</v>
      </c>
      <c r="J314" s="17">
        <v>2544.6999999999998</v>
      </c>
      <c r="K314" s="18">
        <v>112</v>
      </c>
      <c r="L314" s="17">
        <v>61976</v>
      </c>
      <c r="M314" s="19">
        <v>0</v>
      </c>
      <c r="N314" s="19">
        <v>0</v>
      </c>
      <c r="O314" s="19">
        <v>0</v>
      </c>
      <c r="P314" s="17">
        <f t="shared" si="31"/>
        <v>61976</v>
      </c>
      <c r="Q314" s="17">
        <f t="shared" si="32"/>
        <v>23.941899096036469</v>
      </c>
      <c r="R314" s="17">
        <v>57</v>
      </c>
      <c r="S314" s="34" t="s">
        <v>44</v>
      </c>
      <c r="T314" s="66"/>
      <c r="U314" s="84"/>
      <c r="V314" s="84"/>
      <c r="W314" s="84"/>
      <c r="X314" s="84"/>
    </row>
    <row r="315" spans="1:24" ht="25.5">
      <c r="A315" s="4">
        <v>285</v>
      </c>
      <c r="B315" s="58" t="s">
        <v>337</v>
      </c>
      <c r="C315" s="4">
        <v>1964</v>
      </c>
      <c r="D315" s="14">
        <v>2013</v>
      </c>
      <c r="E315" s="86" t="s">
        <v>43</v>
      </c>
      <c r="F315" s="15">
        <v>5</v>
      </c>
      <c r="G315" s="14">
        <v>4</v>
      </c>
      <c r="H315" s="16">
        <v>3503.8</v>
      </c>
      <c r="I315" s="17">
        <v>3153.42</v>
      </c>
      <c r="J315" s="17">
        <v>3153.42</v>
      </c>
      <c r="K315" s="18">
        <v>162</v>
      </c>
      <c r="L315" s="17">
        <v>83800</v>
      </c>
      <c r="M315" s="19">
        <v>0</v>
      </c>
      <c r="N315" s="19">
        <v>0</v>
      </c>
      <c r="O315" s="19">
        <v>0</v>
      </c>
      <c r="P315" s="17">
        <f t="shared" si="31"/>
        <v>83800</v>
      </c>
      <c r="Q315" s="17">
        <f t="shared" si="32"/>
        <v>26.574322481623128</v>
      </c>
      <c r="R315" s="17">
        <v>57</v>
      </c>
      <c r="S315" s="34" t="s">
        <v>44</v>
      </c>
      <c r="T315" s="66"/>
      <c r="U315" s="84"/>
      <c r="V315" s="84"/>
      <c r="W315" s="84"/>
      <c r="X315" s="84"/>
    </row>
    <row r="316" spans="1:24" ht="25.5">
      <c r="A316" s="4">
        <v>286</v>
      </c>
      <c r="B316" s="58" t="s">
        <v>338</v>
      </c>
      <c r="C316" s="4">
        <v>1964</v>
      </c>
      <c r="D316" s="5"/>
      <c r="E316" s="86" t="s">
        <v>43</v>
      </c>
      <c r="F316" s="28">
        <v>5</v>
      </c>
      <c r="G316" s="5">
        <v>4</v>
      </c>
      <c r="H316" s="25">
        <v>3440.6</v>
      </c>
      <c r="I316" s="17">
        <v>3193.6</v>
      </c>
      <c r="J316" s="17">
        <v>3193.6</v>
      </c>
      <c r="K316" s="26">
        <v>172</v>
      </c>
      <c r="L316" s="17">
        <v>76442</v>
      </c>
      <c r="M316" s="19">
        <v>0</v>
      </c>
      <c r="N316" s="19">
        <v>0</v>
      </c>
      <c r="O316" s="19">
        <v>0</v>
      </c>
      <c r="P316" s="17">
        <f t="shared" si="31"/>
        <v>76442</v>
      </c>
      <c r="Q316" s="17">
        <f t="shared" si="32"/>
        <v>23.935996993987978</v>
      </c>
      <c r="R316" s="17">
        <v>57</v>
      </c>
      <c r="S316" s="34" t="s">
        <v>44</v>
      </c>
      <c r="T316" s="66"/>
      <c r="U316" s="84"/>
      <c r="V316" s="84"/>
      <c r="W316" s="84"/>
      <c r="X316" s="84"/>
    </row>
    <row r="317" spans="1:24" ht="25.5">
      <c r="A317" s="4">
        <v>287</v>
      </c>
      <c r="B317" s="58" t="s">
        <v>339</v>
      </c>
      <c r="C317" s="4">
        <v>1964</v>
      </c>
      <c r="D317" s="5">
        <v>2005</v>
      </c>
      <c r="E317" s="86" t="s">
        <v>43</v>
      </c>
      <c r="F317" s="28">
        <v>5</v>
      </c>
      <c r="G317" s="5">
        <v>4</v>
      </c>
      <c r="H317" s="25">
        <v>3412.5</v>
      </c>
      <c r="I317" s="17">
        <v>3169.3</v>
      </c>
      <c r="J317" s="17">
        <v>3169.3</v>
      </c>
      <c r="K317" s="26">
        <v>156</v>
      </c>
      <c r="L317" s="17">
        <v>143828</v>
      </c>
      <c r="M317" s="19">
        <v>0</v>
      </c>
      <c r="N317" s="19">
        <v>0</v>
      </c>
      <c r="O317" s="19">
        <v>0</v>
      </c>
      <c r="P317" s="17">
        <f t="shared" si="31"/>
        <v>143828</v>
      </c>
      <c r="Q317" s="17">
        <f t="shared" si="32"/>
        <v>45.381630012936611</v>
      </c>
      <c r="R317" s="17">
        <v>57</v>
      </c>
      <c r="S317" s="34" t="s">
        <v>44</v>
      </c>
      <c r="T317" s="66"/>
      <c r="U317" s="84"/>
      <c r="V317" s="84"/>
      <c r="W317" s="84"/>
      <c r="X317" s="84"/>
    </row>
    <row r="318" spans="1:24" ht="25.5">
      <c r="A318" s="4">
        <v>288</v>
      </c>
      <c r="B318" s="58" t="s">
        <v>340</v>
      </c>
      <c r="C318" s="4">
        <v>1964</v>
      </c>
      <c r="D318" s="5"/>
      <c r="E318" s="86" t="s">
        <v>43</v>
      </c>
      <c r="F318" s="28">
        <v>5</v>
      </c>
      <c r="G318" s="5">
        <v>4</v>
      </c>
      <c r="H318" s="25">
        <v>3471.2</v>
      </c>
      <c r="I318" s="17">
        <v>3225.2</v>
      </c>
      <c r="J318" s="17">
        <v>2522.4</v>
      </c>
      <c r="K318" s="26">
        <v>122</v>
      </c>
      <c r="L318" s="17">
        <v>60346</v>
      </c>
      <c r="M318" s="19">
        <v>0</v>
      </c>
      <c r="N318" s="19">
        <v>0</v>
      </c>
      <c r="O318" s="19">
        <v>0</v>
      </c>
      <c r="P318" s="17">
        <f t="shared" si="31"/>
        <v>60346</v>
      </c>
      <c r="Q318" s="17">
        <f t="shared" si="32"/>
        <v>18.710777626193725</v>
      </c>
      <c r="R318" s="17">
        <v>57</v>
      </c>
      <c r="S318" s="34" t="s">
        <v>44</v>
      </c>
      <c r="T318" s="66"/>
      <c r="U318" s="84"/>
      <c r="V318" s="84"/>
      <c r="W318" s="84"/>
      <c r="X318" s="84"/>
    </row>
    <row r="319" spans="1:24" ht="25.5">
      <c r="A319" s="4">
        <v>289</v>
      </c>
      <c r="B319" s="58" t="s">
        <v>341</v>
      </c>
      <c r="C319" s="4">
        <v>1964</v>
      </c>
      <c r="D319" s="5"/>
      <c r="E319" s="86" t="s">
        <v>43</v>
      </c>
      <c r="F319" s="28">
        <v>5</v>
      </c>
      <c r="G319" s="5">
        <v>3</v>
      </c>
      <c r="H319" s="25">
        <v>2676.5</v>
      </c>
      <c r="I319" s="17">
        <v>2494.3000000000002</v>
      </c>
      <c r="J319" s="17">
        <v>2494.3000000000002</v>
      </c>
      <c r="K319" s="26">
        <v>113</v>
      </c>
      <c r="L319" s="17">
        <v>59638</v>
      </c>
      <c r="M319" s="19">
        <v>0</v>
      </c>
      <c r="N319" s="19">
        <v>0</v>
      </c>
      <c r="O319" s="19">
        <v>0</v>
      </c>
      <c r="P319" s="17">
        <f t="shared" si="31"/>
        <v>59638</v>
      </c>
      <c r="Q319" s="17">
        <f t="shared" ref="Q319:Q383" si="33">L319/I319</f>
        <v>23.909714148258026</v>
      </c>
      <c r="R319" s="17">
        <v>57</v>
      </c>
      <c r="S319" s="34" t="s">
        <v>44</v>
      </c>
      <c r="T319" s="66"/>
      <c r="U319" s="84"/>
      <c r="V319" s="84"/>
      <c r="W319" s="84"/>
      <c r="X319" s="84"/>
    </row>
    <row r="320" spans="1:24" ht="25.5">
      <c r="A320" s="4">
        <v>290</v>
      </c>
      <c r="B320" s="58" t="s">
        <v>342</v>
      </c>
      <c r="C320" s="4">
        <v>1964</v>
      </c>
      <c r="D320" s="5"/>
      <c r="E320" s="86" t="s">
        <v>43</v>
      </c>
      <c r="F320" s="28">
        <v>5</v>
      </c>
      <c r="G320" s="5">
        <v>3</v>
      </c>
      <c r="H320" s="25">
        <v>2275</v>
      </c>
      <c r="I320" s="17">
        <v>2058.3000000000002</v>
      </c>
      <c r="J320" s="17">
        <v>2058.3000000000002</v>
      </c>
      <c r="K320" s="26">
        <v>91</v>
      </c>
      <c r="L320" s="17">
        <v>29949</v>
      </c>
      <c r="M320" s="19">
        <v>0</v>
      </c>
      <c r="N320" s="19">
        <v>0</v>
      </c>
      <c r="O320" s="19">
        <v>0</v>
      </c>
      <c r="P320" s="17">
        <f t="shared" si="31"/>
        <v>29949</v>
      </c>
      <c r="Q320" s="17">
        <f t="shared" si="33"/>
        <v>14.550357090803089</v>
      </c>
      <c r="R320" s="17">
        <v>57</v>
      </c>
      <c r="S320" s="34" t="s">
        <v>44</v>
      </c>
      <c r="T320" s="66"/>
      <c r="U320" s="84"/>
      <c r="V320" s="84"/>
      <c r="W320" s="84"/>
      <c r="X320" s="84"/>
    </row>
    <row r="321" spans="1:24" ht="25.5">
      <c r="A321" s="4">
        <v>291</v>
      </c>
      <c r="B321" s="58" t="s">
        <v>343</v>
      </c>
      <c r="C321" s="4">
        <v>1964</v>
      </c>
      <c r="D321" s="5"/>
      <c r="E321" s="86" t="s">
        <v>43</v>
      </c>
      <c r="F321" s="28">
        <v>4</v>
      </c>
      <c r="G321" s="5">
        <v>2</v>
      </c>
      <c r="H321" s="25">
        <v>1361.2</v>
      </c>
      <c r="I321" s="17">
        <v>1253.2</v>
      </c>
      <c r="J321" s="17">
        <v>1253.2</v>
      </c>
      <c r="K321" s="26">
        <v>50</v>
      </c>
      <c r="L321" s="17">
        <v>18318</v>
      </c>
      <c r="M321" s="19">
        <v>0</v>
      </c>
      <c r="N321" s="19">
        <v>0</v>
      </c>
      <c r="O321" s="19">
        <v>0</v>
      </c>
      <c r="P321" s="17">
        <f t="shared" si="31"/>
        <v>18318</v>
      </c>
      <c r="Q321" s="17">
        <f t="shared" si="33"/>
        <v>14.6169805298436</v>
      </c>
      <c r="R321" s="17">
        <v>57</v>
      </c>
      <c r="S321" s="34" t="s">
        <v>44</v>
      </c>
      <c r="T321" s="66"/>
      <c r="U321" s="84"/>
      <c r="V321" s="84"/>
      <c r="W321" s="84"/>
      <c r="X321" s="84"/>
    </row>
    <row r="322" spans="1:24" ht="12.75">
      <c r="A322" s="4">
        <v>292</v>
      </c>
      <c r="B322" s="58" t="s">
        <v>344</v>
      </c>
      <c r="C322" s="4">
        <v>1964</v>
      </c>
      <c r="D322" s="14">
        <v>2009</v>
      </c>
      <c r="E322" s="86" t="s">
        <v>83</v>
      </c>
      <c r="F322" s="15">
        <v>5</v>
      </c>
      <c r="G322" s="14">
        <v>4</v>
      </c>
      <c r="H322" s="16">
        <v>3178.9</v>
      </c>
      <c r="I322" s="17">
        <v>2861.01</v>
      </c>
      <c r="J322" s="17">
        <v>2861.01</v>
      </c>
      <c r="K322" s="18">
        <v>149</v>
      </c>
      <c r="L322" s="17">
        <v>144273</v>
      </c>
      <c r="M322" s="19">
        <v>0</v>
      </c>
      <c r="N322" s="19">
        <v>0</v>
      </c>
      <c r="O322" s="19">
        <v>0</v>
      </c>
      <c r="P322" s="17">
        <f t="shared" si="31"/>
        <v>144273</v>
      </c>
      <c r="Q322" s="17">
        <f t="shared" si="33"/>
        <v>50.427296653978836</v>
      </c>
      <c r="R322" s="17">
        <v>57</v>
      </c>
      <c r="S322" s="34" t="s">
        <v>44</v>
      </c>
      <c r="T322" s="66"/>
      <c r="U322" s="84"/>
      <c r="V322" s="84"/>
      <c r="W322" s="84"/>
      <c r="X322" s="84"/>
    </row>
    <row r="323" spans="1:24" ht="12.75">
      <c r="A323" s="4">
        <v>293</v>
      </c>
      <c r="B323" s="58" t="s">
        <v>345</v>
      </c>
      <c r="C323" s="4">
        <v>1964</v>
      </c>
      <c r="D323" s="5">
        <v>2003</v>
      </c>
      <c r="E323" s="86" t="s">
        <v>83</v>
      </c>
      <c r="F323" s="28">
        <v>5</v>
      </c>
      <c r="G323" s="5">
        <v>4</v>
      </c>
      <c r="H323" s="25">
        <v>3500.7</v>
      </c>
      <c r="I323" s="17">
        <v>3137.9</v>
      </c>
      <c r="J323" s="17">
        <v>3137.9</v>
      </c>
      <c r="K323" s="26">
        <v>148</v>
      </c>
      <c r="L323" s="17">
        <v>115832</v>
      </c>
      <c r="M323" s="19">
        <v>0</v>
      </c>
      <c r="N323" s="19">
        <v>0</v>
      </c>
      <c r="O323" s="19">
        <v>0</v>
      </c>
      <c r="P323" s="17">
        <f t="shared" si="31"/>
        <v>115832</v>
      </c>
      <c r="Q323" s="17">
        <f t="shared" si="33"/>
        <v>36.913859587622291</v>
      </c>
      <c r="R323" s="17">
        <v>57</v>
      </c>
      <c r="S323" s="34" t="s">
        <v>44</v>
      </c>
      <c r="T323" s="66"/>
      <c r="U323" s="84"/>
      <c r="V323" s="84"/>
      <c r="W323" s="84"/>
      <c r="X323" s="84"/>
    </row>
    <row r="324" spans="1:24" ht="12.75">
      <c r="A324" s="4">
        <v>294</v>
      </c>
      <c r="B324" s="58" t="s">
        <v>346</v>
      </c>
      <c r="C324" s="4">
        <v>1964</v>
      </c>
      <c r="D324" s="5"/>
      <c r="E324" s="86" t="s">
        <v>83</v>
      </c>
      <c r="F324" s="28">
        <v>5</v>
      </c>
      <c r="G324" s="5">
        <v>4</v>
      </c>
      <c r="H324" s="25">
        <v>3445.5</v>
      </c>
      <c r="I324" s="17">
        <v>3192.3</v>
      </c>
      <c r="J324" s="17">
        <v>3192.3</v>
      </c>
      <c r="K324" s="26">
        <v>150</v>
      </c>
      <c r="L324" s="17">
        <v>136472</v>
      </c>
      <c r="M324" s="19">
        <v>0</v>
      </c>
      <c r="N324" s="19">
        <v>0</v>
      </c>
      <c r="O324" s="19">
        <v>0</v>
      </c>
      <c r="P324" s="17">
        <f t="shared" si="31"/>
        <v>136472</v>
      </c>
      <c r="Q324" s="17">
        <f t="shared" si="33"/>
        <v>42.750368073176077</v>
      </c>
      <c r="R324" s="17">
        <v>57</v>
      </c>
      <c r="S324" s="34" t="s">
        <v>44</v>
      </c>
      <c r="T324" s="66"/>
      <c r="U324" s="84"/>
      <c r="V324" s="84"/>
      <c r="W324" s="84"/>
      <c r="X324" s="84"/>
    </row>
    <row r="325" spans="1:24" ht="12.75">
      <c r="A325" s="4">
        <v>295</v>
      </c>
      <c r="B325" s="58" t="s">
        <v>347</v>
      </c>
      <c r="C325" s="4">
        <v>1964</v>
      </c>
      <c r="D325" s="5"/>
      <c r="E325" s="86" t="s">
        <v>83</v>
      </c>
      <c r="F325" s="28">
        <v>5</v>
      </c>
      <c r="G325" s="5">
        <v>4</v>
      </c>
      <c r="H325" s="25">
        <v>3621.4</v>
      </c>
      <c r="I325" s="17">
        <v>3376.1</v>
      </c>
      <c r="J325" s="17">
        <v>3376.1</v>
      </c>
      <c r="K325" s="26">
        <v>62</v>
      </c>
      <c r="L325" s="17">
        <v>12856</v>
      </c>
      <c r="M325" s="19">
        <v>0</v>
      </c>
      <c r="N325" s="19">
        <v>0</v>
      </c>
      <c r="O325" s="19">
        <v>0</v>
      </c>
      <c r="P325" s="17">
        <f t="shared" si="31"/>
        <v>12856</v>
      </c>
      <c r="Q325" s="17">
        <f t="shared" si="33"/>
        <v>3.8079440774858564</v>
      </c>
      <c r="R325" s="17">
        <v>57</v>
      </c>
      <c r="S325" s="34" t="s">
        <v>44</v>
      </c>
      <c r="T325" s="66"/>
      <c r="U325" s="84"/>
      <c r="V325" s="84"/>
      <c r="W325" s="84"/>
      <c r="X325" s="84"/>
    </row>
    <row r="326" spans="1:24" ht="25.5">
      <c r="A326" s="4">
        <v>296</v>
      </c>
      <c r="B326" s="58" t="s">
        <v>348</v>
      </c>
      <c r="C326" s="4">
        <v>1964</v>
      </c>
      <c r="D326" s="5"/>
      <c r="E326" s="86" t="s">
        <v>43</v>
      </c>
      <c r="F326" s="28">
        <v>4</v>
      </c>
      <c r="G326" s="5">
        <v>2</v>
      </c>
      <c r="H326" s="25">
        <v>1517.3</v>
      </c>
      <c r="I326" s="17">
        <v>1262.7</v>
      </c>
      <c r="J326" s="17">
        <v>1262.7</v>
      </c>
      <c r="K326" s="26">
        <v>84</v>
      </c>
      <c r="L326" s="17">
        <v>26290</v>
      </c>
      <c r="M326" s="19">
        <v>0</v>
      </c>
      <c r="N326" s="19">
        <v>0</v>
      </c>
      <c r="O326" s="19">
        <v>0</v>
      </c>
      <c r="P326" s="17">
        <f t="shared" si="31"/>
        <v>26290</v>
      </c>
      <c r="Q326" s="17">
        <f t="shared" si="33"/>
        <v>20.820464084897441</v>
      </c>
      <c r="R326" s="17">
        <v>57</v>
      </c>
      <c r="S326" s="34" t="s">
        <v>44</v>
      </c>
      <c r="T326" s="66"/>
      <c r="U326" s="84"/>
      <c r="V326" s="84"/>
      <c r="W326" s="84"/>
      <c r="X326" s="84"/>
    </row>
    <row r="327" spans="1:24" ht="12.75">
      <c r="A327" s="4">
        <v>297</v>
      </c>
      <c r="B327" s="58" t="s">
        <v>349</v>
      </c>
      <c r="C327" s="4">
        <v>1964</v>
      </c>
      <c r="D327" s="5"/>
      <c r="E327" s="86" t="s">
        <v>83</v>
      </c>
      <c r="F327" s="28">
        <v>5</v>
      </c>
      <c r="G327" s="5">
        <v>4</v>
      </c>
      <c r="H327" s="25">
        <v>4254.3999999999996</v>
      </c>
      <c r="I327" s="17">
        <v>3243.5</v>
      </c>
      <c r="J327" s="17">
        <v>3199.9</v>
      </c>
      <c r="K327" s="26">
        <v>141</v>
      </c>
      <c r="L327" s="17">
        <v>59900</v>
      </c>
      <c r="M327" s="19">
        <v>0</v>
      </c>
      <c r="N327" s="19">
        <v>0</v>
      </c>
      <c r="O327" s="19">
        <v>0</v>
      </c>
      <c r="P327" s="17">
        <f t="shared" si="31"/>
        <v>59900</v>
      </c>
      <c r="Q327" s="17">
        <f t="shared" si="33"/>
        <v>18.46770464004933</v>
      </c>
      <c r="R327" s="17">
        <v>57</v>
      </c>
      <c r="S327" s="34" t="s">
        <v>44</v>
      </c>
      <c r="T327" s="66"/>
      <c r="U327" s="84"/>
      <c r="V327" s="84"/>
      <c r="W327" s="84"/>
      <c r="X327" s="84"/>
    </row>
    <row r="328" spans="1:24" ht="25.5">
      <c r="A328" s="4">
        <v>298</v>
      </c>
      <c r="B328" s="58" t="s">
        <v>350</v>
      </c>
      <c r="C328" s="5">
        <v>1937</v>
      </c>
      <c r="D328" s="5"/>
      <c r="E328" s="28" t="s">
        <v>43</v>
      </c>
      <c r="F328" s="29">
        <v>3</v>
      </c>
      <c r="G328" s="29">
        <v>3</v>
      </c>
      <c r="H328" s="25">
        <v>1666.3</v>
      </c>
      <c r="I328" s="25">
        <v>1492.3</v>
      </c>
      <c r="J328" s="25">
        <v>1492.3</v>
      </c>
      <c r="K328" s="26">
        <v>48</v>
      </c>
      <c r="L328" s="17">
        <v>56233</v>
      </c>
      <c r="M328" s="19">
        <v>0</v>
      </c>
      <c r="N328" s="19">
        <v>0</v>
      </c>
      <c r="O328" s="19">
        <v>0</v>
      </c>
      <c r="P328" s="17">
        <f t="shared" si="31"/>
        <v>56233</v>
      </c>
      <c r="Q328" s="17">
        <f t="shared" si="33"/>
        <v>37.682101454131207</v>
      </c>
      <c r="R328" s="17">
        <v>57</v>
      </c>
      <c r="S328" s="34" t="s">
        <v>44</v>
      </c>
      <c r="T328" s="66"/>
      <c r="U328" s="84"/>
      <c r="V328" s="84"/>
      <c r="W328" s="84"/>
      <c r="X328" s="84"/>
    </row>
    <row r="329" spans="1:24" ht="25.5">
      <c r="A329" s="4">
        <v>299</v>
      </c>
      <c r="B329" s="13" t="s">
        <v>401</v>
      </c>
      <c r="C329" s="4">
        <v>1962</v>
      </c>
      <c r="D329" s="5"/>
      <c r="E329" s="86" t="s">
        <v>43</v>
      </c>
      <c r="F329" s="28">
        <v>2</v>
      </c>
      <c r="G329" s="5">
        <v>1</v>
      </c>
      <c r="H329" s="25">
        <v>279</v>
      </c>
      <c r="I329" s="17">
        <v>251.1</v>
      </c>
      <c r="J329" s="17">
        <v>251.1</v>
      </c>
      <c r="K329" s="26">
        <v>23</v>
      </c>
      <c r="L329" s="17">
        <v>5194</v>
      </c>
      <c r="M329" s="19">
        <v>0</v>
      </c>
      <c r="N329" s="19">
        <v>0</v>
      </c>
      <c r="O329" s="19">
        <v>0</v>
      </c>
      <c r="P329" s="17">
        <f t="shared" si="31"/>
        <v>5194</v>
      </c>
      <c r="Q329" s="17">
        <f t="shared" si="33"/>
        <v>20.684986061330147</v>
      </c>
      <c r="R329" s="17">
        <v>57</v>
      </c>
      <c r="S329" s="34" t="s">
        <v>44</v>
      </c>
      <c r="T329" s="66"/>
      <c r="U329" s="84"/>
      <c r="V329" s="84"/>
      <c r="W329" s="84"/>
      <c r="X329" s="84"/>
    </row>
    <row r="330" spans="1:24" ht="25.5">
      <c r="A330" s="4">
        <v>300</v>
      </c>
      <c r="B330" s="13" t="s">
        <v>402</v>
      </c>
      <c r="C330" s="4">
        <v>1962</v>
      </c>
      <c r="D330" s="5">
        <v>2004</v>
      </c>
      <c r="E330" s="86" t="s">
        <v>43</v>
      </c>
      <c r="F330" s="28">
        <v>2</v>
      </c>
      <c r="G330" s="5">
        <v>1</v>
      </c>
      <c r="H330" s="25">
        <v>147.80000000000001</v>
      </c>
      <c r="I330" s="17">
        <v>133.02000000000001</v>
      </c>
      <c r="J330" s="17">
        <v>133.02000000000001</v>
      </c>
      <c r="K330" s="26">
        <v>7</v>
      </c>
      <c r="L330" s="17">
        <v>2751</v>
      </c>
      <c r="M330" s="19">
        <v>0</v>
      </c>
      <c r="N330" s="19">
        <v>0</v>
      </c>
      <c r="O330" s="19">
        <v>0</v>
      </c>
      <c r="P330" s="17">
        <f t="shared" si="31"/>
        <v>2751</v>
      </c>
      <c r="Q330" s="17">
        <f t="shared" si="33"/>
        <v>20.681100586377987</v>
      </c>
      <c r="R330" s="17">
        <v>57</v>
      </c>
      <c r="S330" s="34" t="s">
        <v>44</v>
      </c>
      <c r="T330" s="66"/>
      <c r="U330" s="84"/>
      <c r="V330" s="84"/>
      <c r="W330" s="84"/>
      <c r="X330" s="84"/>
    </row>
    <row r="331" spans="1:24" ht="25.5">
      <c r="A331" s="4">
        <v>301</v>
      </c>
      <c r="B331" s="13" t="s">
        <v>403</v>
      </c>
      <c r="C331" s="4">
        <v>1962</v>
      </c>
      <c r="D331" s="5"/>
      <c r="E331" s="86" t="s">
        <v>43</v>
      </c>
      <c r="F331" s="28">
        <v>2</v>
      </c>
      <c r="G331" s="5">
        <v>1</v>
      </c>
      <c r="H331" s="25">
        <v>262.89999999999998</v>
      </c>
      <c r="I331" s="17">
        <v>236.60999999999999</v>
      </c>
      <c r="J331" s="17">
        <v>236.60999999999999</v>
      </c>
      <c r="K331" s="26">
        <v>18</v>
      </c>
      <c r="L331" s="17">
        <v>4894</v>
      </c>
      <c r="M331" s="19">
        <v>0</v>
      </c>
      <c r="N331" s="19">
        <v>0</v>
      </c>
      <c r="O331" s="19">
        <v>0</v>
      </c>
      <c r="P331" s="17">
        <f t="shared" si="31"/>
        <v>4894</v>
      </c>
      <c r="Q331" s="17">
        <f t="shared" si="33"/>
        <v>20.683825704746209</v>
      </c>
      <c r="R331" s="17">
        <v>57</v>
      </c>
      <c r="S331" s="34" t="s">
        <v>44</v>
      </c>
      <c r="T331" s="66"/>
      <c r="U331" s="84"/>
      <c r="V331" s="84"/>
      <c r="W331" s="84"/>
      <c r="X331" s="84"/>
    </row>
    <row r="332" spans="1:24" ht="25.5">
      <c r="A332" s="4">
        <v>302</v>
      </c>
      <c r="B332" s="13" t="s">
        <v>404</v>
      </c>
      <c r="C332" s="4">
        <v>1963</v>
      </c>
      <c r="D332" s="5">
        <v>2006</v>
      </c>
      <c r="E332" s="86" t="s">
        <v>43</v>
      </c>
      <c r="F332" s="28">
        <v>5</v>
      </c>
      <c r="G332" s="5">
        <v>4</v>
      </c>
      <c r="H332" s="25">
        <v>3173.6</v>
      </c>
      <c r="I332" s="17">
        <v>2856.24</v>
      </c>
      <c r="J332" s="17">
        <v>2856.24</v>
      </c>
      <c r="K332" s="26">
        <v>149</v>
      </c>
      <c r="L332" s="17">
        <v>59076</v>
      </c>
      <c r="M332" s="19">
        <v>0</v>
      </c>
      <c r="N332" s="19">
        <v>0</v>
      </c>
      <c r="O332" s="19">
        <v>0</v>
      </c>
      <c r="P332" s="17">
        <f t="shared" si="31"/>
        <v>59076</v>
      </c>
      <c r="Q332" s="17">
        <f t="shared" si="33"/>
        <v>20.683135870935217</v>
      </c>
      <c r="R332" s="17">
        <v>57</v>
      </c>
      <c r="S332" s="34" t="s">
        <v>44</v>
      </c>
      <c r="T332" s="66"/>
      <c r="U332" s="84"/>
      <c r="V332" s="84"/>
      <c r="W332" s="84"/>
      <c r="X332" s="84"/>
    </row>
    <row r="333" spans="1:24" ht="25.5">
      <c r="A333" s="4">
        <v>303</v>
      </c>
      <c r="B333" s="13" t="s">
        <v>405</v>
      </c>
      <c r="C333" s="4">
        <v>1963</v>
      </c>
      <c r="D333" s="5"/>
      <c r="E333" s="86" t="s">
        <v>43</v>
      </c>
      <c r="F333" s="28">
        <v>5</v>
      </c>
      <c r="G333" s="5">
        <v>4</v>
      </c>
      <c r="H333" s="25">
        <v>3126.4</v>
      </c>
      <c r="I333" s="17">
        <v>2813.76</v>
      </c>
      <c r="J333" s="17">
        <v>2813.76</v>
      </c>
      <c r="K333" s="26">
        <v>157</v>
      </c>
      <c r="L333" s="17">
        <v>58198</v>
      </c>
      <c r="M333" s="19">
        <v>0</v>
      </c>
      <c r="N333" s="19">
        <v>0</v>
      </c>
      <c r="O333" s="19">
        <v>0</v>
      </c>
      <c r="P333" s="17">
        <f t="shared" si="31"/>
        <v>58198</v>
      </c>
      <c r="Q333" s="17">
        <f t="shared" si="33"/>
        <v>20.683356078698964</v>
      </c>
      <c r="R333" s="17">
        <v>57</v>
      </c>
      <c r="S333" s="34" t="s">
        <v>44</v>
      </c>
      <c r="T333" s="66"/>
      <c r="U333" s="84"/>
      <c r="V333" s="84"/>
      <c r="W333" s="84"/>
      <c r="X333" s="84"/>
    </row>
    <row r="334" spans="1:24" ht="25.5">
      <c r="A334" s="4">
        <v>304</v>
      </c>
      <c r="B334" s="13" t="s">
        <v>406</v>
      </c>
      <c r="C334" s="4">
        <v>1963</v>
      </c>
      <c r="D334" s="5">
        <v>2003</v>
      </c>
      <c r="E334" s="86" t="s">
        <v>43</v>
      </c>
      <c r="F334" s="28">
        <v>4</v>
      </c>
      <c r="G334" s="5">
        <v>4</v>
      </c>
      <c r="H334" s="25">
        <v>2547.4</v>
      </c>
      <c r="I334" s="17">
        <v>2292.66</v>
      </c>
      <c r="J334" s="17">
        <v>2292.66</v>
      </c>
      <c r="K334" s="26">
        <v>134</v>
      </c>
      <c r="L334" s="17">
        <v>47420</v>
      </c>
      <c r="M334" s="19">
        <v>0</v>
      </c>
      <c r="N334" s="19">
        <v>0</v>
      </c>
      <c r="O334" s="19">
        <v>0</v>
      </c>
      <c r="P334" s="17">
        <f t="shared" si="31"/>
        <v>47420</v>
      </c>
      <c r="Q334" s="17">
        <f t="shared" si="33"/>
        <v>20.683398323344935</v>
      </c>
      <c r="R334" s="17">
        <v>57</v>
      </c>
      <c r="S334" s="34" t="s">
        <v>44</v>
      </c>
      <c r="T334" s="66"/>
      <c r="U334" s="84"/>
      <c r="V334" s="84"/>
      <c r="W334" s="84"/>
      <c r="X334" s="84"/>
    </row>
    <row r="335" spans="1:24" ht="25.5">
      <c r="A335" s="4">
        <v>305</v>
      </c>
      <c r="B335" s="13" t="s">
        <v>407</v>
      </c>
      <c r="C335" s="4">
        <v>1963</v>
      </c>
      <c r="D335" s="5">
        <v>2006</v>
      </c>
      <c r="E335" s="86" t="s">
        <v>43</v>
      </c>
      <c r="F335" s="28">
        <v>3</v>
      </c>
      <c r="G335" s="5">
        <v>3</v>
      </c>
      <c r="H335" s="25">
        <v>1278.5999999999999</v>
      </c>
      <c r="I335" s="17">
        <v>1150.74</v>
      </c>
      <c r="J335" s="17">
        <v>1150.74</v>
      </c>
      <c r="K335" s="26">
        <v>70</v>
      </c>
      <c r="L335" s="17">
        <v>23801</v>
      </c>
      <c r="M335" s="19">
        <v>0</v>
      </c>
      <c r="N335" s="19">
        <v>0</v>
      </c>
      <c r="O335" s="19">
        <v>0</v>
      </c>
      <c r="P335" s="17">
        <f t="shared" si="31"/>
        <v>23801</v>
      </c>
      <c r="Q335" s="17">
        <f t="shared" si="33"/>
        <v>20.683212541495038</v>
      </c>
      <c r="R335" s="17">
        <v>57</v>
      </c>
      <c r="S335" s="34" t="s">
        <v>44</v>
      </c>
      <c r="T335" s="66"/>
      <c r="U335" s="84"/>
      <c r="V335" s="84"/>
      <c r="W335" s="84"/>
      <c r="X335" s="84"/>
    </row>
    <row r="336" spans="1:24" ht="25.5">
      <c r="A336" s="4">
        <v>306</v>
      </c>
      <c r="B336" s="13" t="s">
        <v>408</v>
      </c>
      <c r="C336" s="4">
        <v>1963</v>
      </c>
      <c r="D336" s="5">
        <v>2004</v>
      </c>
      <c r="E336" s="86" t="s">
        <v>43</v>
      </c>
      <c r="F336" s="28">
        <v>4</v>
      </c>
      <c r="G336" s="5">
        <v>3</v>
      </c>
      <c r="H336" s="25">
        <v>2498</v>
      </c>
      <c r="I336" s="17">
        <v>2267.3000000000002</v>
      </c>
      <c r="J336" s="17">
        <v>2267.3000000000002</v>
      </c>
      <c r="K336" s="26">
        <v>55</v>
      </c>
      <c r="L336" s="17">
        <v>36491</v>
      </c>
      <c r="M336" s="19">
        <v>0</v>
      </c>
      <c r="N336" s="19">
        <v>0</v>
      </c>
      <c r="O336" s="19">
        <v>0</v>
      </c>
      <c r="P336" s="17">
        <f t="shared" si="31"/>
        <v>36491</v>
      </c>
      <c r="Q336" s="17">
        <f t="shared" si="33"/>
        <v>16.094473602963877</v>
      </c>
      <c r="R336" s="17">
        <v>57</v>
      </c>
      <c r="S336" s="34" t="s">
        <v>44</v>
      </c>
      <c r="T336" s="66"/>
      <c r="U336" s="84"/>
      <c r="V336" s="84"/>
      <c r="W336" s="84"/>
      <c r="X336" s="84"/>
    </row>
    <row r="337" spans="1:24" ht="25.5">
      <c r="A337" s="4">
        <v>307</v>
      </c>
      <c r="B337" s="13" t="s">
        <v>409</v>
      </c>
      <c r="C337" s="4">
        <v>1963</v>
      </c>
      <c r="D337" s="14">
        <v>2008</v>
      </c>
      <c r="E337" s="86" t="s">
        <v>43</v>
      </c>
      <c r="F337" s="15">
        <v>5</v>
      </c>
      <c r="G337" s="14">
        <v>3</v>
      </c>
      <c r="H337" s="16">
        <v>2800.5</v>
      </c>
      <c r="I337" s="17">
        <v>2619.6</v>
      </c>
      <c r="J337" s="17">
        <v>2619.6</v>
      </c>
      <c r="K337" s="18">
        <v>124</v>
      </c>
      <c r="L337" s="17">
        <v>40277</v>
      </c>
      <c r="M337" s="19">
        <v>0</v>
      </c>
      <c r="N337" s="19">
        <v>0</v>
      </c>
      <c r="O337" s="19">
        <v>0</v>
      </c>
      <c r="P337" s="17">
        <f t="shared" ref="P337:P372" si="34">L337</f>
        <v>40277</v>
      </c>
      <c r="Q337" s="17">
        <f t="shared" si="33"/>
        <v>15.375248129485419</v>
      </c>
      <c r="R337" s="17">
        <v>57</v>
      </c>
      <c r="S337" s="34" t="s">
        <v>44</v>
      </c>
      <c r="T337" s="66"/>
      <c r="U337" s="84"/>
      <c r="V337" s="84"/>
      <c r="W337" s="84"/>
      <c r="X337" s="84"/>
    </row>
    <row r="338" spans="1:24" ht="25.5">
      <c r="A338" s="4">
        <v>308</v>
      </c>
      <c r="B338" s="13" t="s">
        <v>410</v>
      </c>
      <c r="C338" s="4">
        <v>1963</v>
      </c>
      <c r="D338" s="14">
        <v>2008</v>
      </c>
      <c r="E338" s="86" t="s">
        <v>43</v>
      </c>
      <c r="F338" s="15">
        <v>5</v>
      </c>
      <c r="G338" s="14">
        <v>4</v>
      </c>
      <c r="H338" s="16">
        <v>3579</v>
      </c>
      <c r="I338" s="17">
        <v>3221.1</v>
      </c>
      <c r="J338" s="17">
        <v>3221.1</v>
      </c>
      <c r="K338" s="18">
        <v>186</v>
      </c>
      <c r="L338" s="17">
        <v>66623</v>
      </c>
      <c r="M338" s="19">
        <v>0</v>
      </c>
      <c r="N338" s="19">
        <v>0</v>
      </c>
      <c r="O338" s="19">
        <v>0</v>
      </c>
      <c r="P338" s="17">
        <f t="shared" si="34"/>
        <v>66623</v>
      </c>
      <c r="Q338" s="17">
        <f t="shared" si="33"/>
        <v>20.683306944832513</v>
      </c>
      <c r="R338" s="17">
        <v>57</v>
      </c>
      <c r="S338" s="34" t="s">
        <v>44</v>
      </c>
      <c r="T338" s="66"/>
      <c r="U338" s="84"/>
      <c r="V338" s="84"/>
      <c r="W338" s="84"/>
      <c r="X338" s="84"/>
    </row>
    <row r="339" spans="1:24" ht="25.5">
      <c r="A339" s="4">
        <v>309</v>
      </c>
      <c r="B339" s="13" t="s">
        <v>411</v>
      </c>
      <c r="C339" s="4">
        <v>1963</v>
      </c>
      <c r="D339" s="14"/>
      <c r="E339" s="86" t="s">
        <v>43</v>
      </c>
      <c r="F339" s="15">
        <v>2</v>
      </c>
      <c r="G339" s="14">
        <v>2</v>
      </c>
      <c r="H339" s="16">
        <v>360.6</v>
      </c>
      <c r="I339" s="17">
        <v>324.54000000000002</v>
      </c>
      <c r="J339" s="17">
        <v>324.54000000000002</v>
      </c>
      <c r="K339" s="18">
        <v>19</v>
      </c>
      <c r="L339" s="17">
        <v>6713</v>
      </c>
      <c r="M339" s="19">
        <v>0</v>
      </c>
      <c r="N339" s="19">
        <v>0</v>
      </c>
      <c r="O339" s="19">
        <v>0</v>
      </c>
      <c r="P339" s="17">
        <f t="shared" si="34"/>
        <v>6713</v>
      </c>
      <c r="Q339" s="17">
        <f t="shared" si="33"/>
        <v>20.684661366857704</v>
      </c>
      <c r="R339" s="17">
        <v>57</v>
      </c>
      <c r="S339" s="34" t="s">
        <v>44</v>
      </c>
      <c r="T339" s="66"/>
      <c r="U339" s="84"/>
      <c r="V339" s="84"/>
      <c r="W339" s="84"/>
      <c r="X339" s="84"/>
    </row>
    <row r="340" spans="1:24" ht="25.5">
      <c r="A340" s="4">
        <v>310</v>
      </c>
      <c r="B340" s="13" t="s">
        <v>412</v>
      </c>
      <c r="C340" s="4">
        <v>1963</v>
      </c>
      <c r="D340" s="14"/>
      <c r="E340" s="86" t="s">
        <v>43</v>
      </c>
      <c r="F340" s="15">
        <v>2</v>
      </c>
      <c r="G340" s="14">
        <v>1</v>
      </c>
      <c r="H340" s="16">
        <v>253.6</v>
      </c>
      <c r="I340" s="17">
        <v>228.24</v>
      </c>
      <c r="J340" s="17">
        <v>228.24</v>
      </c>
      <c r="K340" s="18">
        <v>8</v>
      </c>
      <c r="L340" s="17">
        <v>4721</v>
      </c>
      <c r="M340" s="19">
        <v>0</v>
      </c>
      <c r="N340" s="19">
        <v>0</v>
      </c>
      <c r="O340" s="19">
        <v>0</v>
      </c>
      <c r="P340" s="17">
        <f t="shared" si="34"/>
        <v>4721</v>
      </c>
      <c r="Q340" s="17">
        <f t="shared" si="33"/>
        <v>20.684367332632316</v>
      </c>
      <c r="R340" s="17">
        <v>57</v>
      </c>
      <c r="S340" s="34" t="s">
        <v>44</v>
      </c>
      <c r="T340" s="66"/>
      <c r="U340" s="84"/>
      <c r="V340" s="84"/>
      <c r="W340" s="84"/>
      <c r="X340" s="84"/>
    </row>
    <row r="341" spans="1:24" ht="25.5">
      <c r="A341" s="4">
        <v>311</v>
      </c>
      <c r="B341" s="13" t="s">
        <v>413</v>
      </c>
      <c r="C341" s="4">
        <v>1963</v>
      </c>
      <c r="D341" s="14">
        <v>2007</v>
      </c>
      <c r="E341" s="86" t="s">
        <v>43</v>
      </c>
      <c r="F341" s="15">
        <v>5</v>
      </c>
      <c r="G341" s="14">
        <v>2</v>
      </c>
      <c r="H341" s="16">
        <v>1577.7</v>
      </c>
      <c r="I341" s="17">
        <v>1419.93</v>
      </c>
      <c r="J341" s="17">
        <v>1419.93</v>
      </c>
      <c r="K341" s="18">
        <v>73</v>
      </c>
      <c r="L341" s="17">
        <v>29369</v>
      </c>
      <c r="M341" s="19">
        <v>0</v>
      </c>
      <c r="N341" s="19">
        <v>0</v>
      </c>
      <c r="O341" s="19">
        <v>0</v>
      </c>
      <c r="P341" s="17">
        <f t="shared" si="34"/>
        <v>29369</v>
      </c>
      <c r="Q341" s="17">
        <f t="shared" si="33"/>
        <v>20.68341397111125</v>
      </c>
      <c r="R341" s="17">
        <v>57</v>
      </c>
      <c r="S341" s="34" t="s">
        <v>44</v>
      </c>
      <c r="T341" s="66"/>
      <c r="U341" s="84"/>
      <c r="V341" s="84"/>
      <c r="W341" s="84"/>
      <c r="X341" s="84"/>
    </row>
    <row r="342" spans="1:24" ht="25.5">
      <c r="A342" s="4">
        <v>312</v>
      </c>
      <c r="B342" s="13" t="s">
        <v>414</v>
      </c>
      <c r="C342" s="4">
        <v>1963</v>
      </c>
      <c r="D342" s="14">
        <v>2003</v>
      </c>
      <c r="E342" s="86" t="s">
        <v>43</v>
      </c>
      <c r="F342" s="15">
        <v>5</v>
      </c>
      <c r="G342" s="14">
        <v>4</v>
      </c>
      <c r="H342" s="16">
        <v>3226</v>
      </c>
      <c r="I342" s="17">
        <v>2903.4</v>
      </c>
      <c r="J342" s="17">
        <v>2903.4</v>
      </c>
      <c r="K342" s="18">
        <v>148</v>
      </c>
      <c r="L342" s="17">
        <v>60052</v>
      </c>
      <c r="M342" s="19">
        <v>0</v>
      </c>
      <c r="N342" s="19">
        <v>0</v>
      </c>
      <c r="O342" s="19">
        <v>0</v>
      </c>
      <c r="P342" s="17">
        <f t="shared" si="34"/>
        <v>60052</v>
      </c>
      <c r="Q342" s="17">
        <f t="shared" si="33"/>
        <v>20.683336777571125</v>
      </c>
      <c r="R342" s="17">
        <v>57</v>
      </c>
      <c r="S342" s="34" t="s">
        <v>44</v>
      </c>
      <c r="T342" s="66"/>
      <c r="U342" s="84"/>
      <c r="V342" s="84"/>
      <c r="W342" s="84"/>
      <c r="X342" s="84"/>
    </row>
    <row r="343" spans="1:24" ht="25.5">
      <c r="A343" s="4">
        <v>313</v>
      </c>
      <c r="B343" s="13" t="s">
        <v>415</v>
      </c>
      <c r="C343" s="4">
        <v>1963</v>
      </c>
      <c r="D343" s="14">
        <v>2003</v>
      </c>
      <c r="E343" s="86" t="s">
        <v>43</v>
      </c>
      <c r="F343" s="15">
        <v>5</v>
      </c>
      <c r="G343" s="14">
        <v>3</v>
      </c>
      <c r="H343" s="16">
        <v>2549.3000000000002</v>
      </c>
      <c r="I343" s="17">
        <v>2294.3700000000003</v>
      </c>
      <c r="J343" s="17">
        <v>2294.3700000000003</v>
      </c>
      <c r="K343" s="18">
        <v>134</v>
      </c>
      <c r="L343" s="17">
        <v>47455</v>
      </c>
      <c r="M343" s="19">
        <v>0</v>
      </c>
      <c r="N343" s="19">
        <v>0</v>
      </c>
      <c r="O343" s="19">
        <v>0</v>
      </c>
      <c r="P343" s="17">
        <f t="shared" si="34"/>
        <v>47455</v>
      </c>
      <c r="Q343" s="17">
        <f t="shared" si="33"/>
        <v>20.683237664369738</v>
      </c>
      <c r="R343" s="17">
        <v>57</v>
      </c>
      <c r="S343" s="34" t="s">
        <v>44</v>
      </c>
      <c r="T343" s="66"/>
      <c r="U343" s="84"/>
      <c r="V343" s="84"/>
      <c r="W343" s="84"/>
      <c r="X343" s="84"/>
    </row>
    <row r="344" spans="1:24" ht="25.5">
      <c r="A344" s="4">
        <v>314</v>
      </c>
      <c r="B344" s="13" t="s">
        <v>416</v>
      </c>
      <c r="C344" s="4">
        <v>1963</v>
      </c>
      <c r="D344" s="14">
        <v>2006</v>
      </c>
      <c r="E344" s="86" t="s">
        <v>43</v>
      </c>
      <c r="F344" s="15">
        <v>5</v>
      </c>
      <c r="G344" s="14">
        <v>4</v>
      </c>
      <c r="H344" s="16">
        <v>3176</v>
      </c>
      <c r="I344" s="17">
        <v>2858.4</v>
      </c>
      <c r="J344" s="17">
        <v>2858.4</v>
      </c>
      <c r="K344" s="18">
        <v>175</v>
      </c>
      <c r="L344" s="17">
        <v>59121</v>
      </c>
      <c r="M344" s="19">
        <v>0</v>
      </c>
      <c r="N344" s="19">
        <v>0</v>
      </c>
      <c r="O344" s="19">
        <v>0</v>
      </c>
      <c r="P344" s="17">
        <f t="shared" si="34"/>
        <v>59121</v>
      </c>
      <c r="Q344" s="17">
        <f t="shared" si="33"/>
        <v>20.683249370277078</v>
      </c>
      <c r="R344" s="17">
        <v>57</v>
      </c>
      <c r="S344" s="34" t="s">
        <v>44</v>
      </c>
      <c r="T344" s="66"/>
      <c r="U344" s="84"/>
      <c r="V344" s="84"/>
      <c r="W344" s="84"/>
      <c r="X344" s="84"/>
    </row>
    <row r="345" spans="1:24" ht="25.5">
      <c r="A345" s="4">
        <v>315</v>
      </c>
      <c r="B345" s="13" t="s">
        <v>417</v>
      </c>
      <c r="C345" s="4">
        <v>1963</v>
      </c>
      <c r="D345" s="14">
        <v>2009</v>
      </c>
      <c r="E345" s="86" t="s">
        <v>43</v>
      </c>
      <c r="F345" s="15">
        <v>2</v>
      </c>
      <c r="G345" s="14">
        <v>2</v>
      </c>
      <c r="H345" s="16">
        <v>453.8</v>
      </c>
      <c r="I345" s="17">
        <v>408.42</v>
      </c>
      <c r="J345" s="17">
        <v>408.42</v>
      </c>
      <c r="K345" s="18">
        <v>26</v>
      </c>
      <c r="L345" s="17">
        <v>8447</v>
      </c>
      <c r="M345" s="19">
        <v>0</v>
      </c>
      <c r="N345" s="19">
        <v>0</v>
      </c>
      <c r="O345" s="19">
        <v>0</v>
      </c>
      <c r="P345" s="17">
        <f t="shared" si="34"/>
        <v>8447</v>
      </c>
      <c r="Q345" s="17">
        <f t="shared" si="33"/>
        <v>20.682140933352919</v>
      </c>
      <c r="R345" s="17">
        <v>57</v>
      </c>
      <c r="S345" s="34" t="s">
        <v>44</v>
      </c>
      <c r="T345" s="66"/>
      <c r="U345" s="84"/>
      <c r="V345" s="84"/>
      <c r="W345" s="84"/>
      <c r="X345" s="84"/>
    </row>
    <row r="346" spans="1:24" ht="25.5">
      <c r="A346" s="4">
        <v>316</v>
      </c>
      <c r="B346" s="13" t="s">
        <v>418</v>
      </c>
      <c r="C346" s="4">
        <v>1963</v>
      </c>
      <c r="D346" s="14"/>
      <c r="E346" s="86" t="s">
        <v>43</v>
      </c>
      <c r="F346" s="15">
        <v>2</v>
      </c>
      <c r="G346" s="14">
        <v>1</v>
      </c>
      <c r="H346" s="16">
        <v>336.7</v>
      </c>
      <c r="I346" s="17">
        <v>303.02999999999997</v>
      </c>
      <c r="J346" s="17">
        <v>303.02999999999997</v>
      </c>
      <c r="K346" s="18">
        <v>10</v>
      </c>
      <c r="L346" s="17">
        <v>6268</v>
      </c>
      <c r="M346" s="19">
        <v>0</v>
      </c>
      <c r="N346" s="19">
        <v>0</v>
      </c>
      <c r="O346" s="19">
        <v>0</v>
      </c>
      <c r="P346" s="17">
        <f t="shared" si="34"/>
        <v>6268</v>
      </c>
      <c r="Q346" s="17">
        <f t="shared" si="33"/>
        <v>20.684420684420687</v>
      </c>
      <c r="R346" s="17">
        <v>57</v>
      </c>
      <c r="S346" s="34" t="s">
        <v>44</v>
      </c>
      <c r="T346" s="66"/>
      <c r="U346" s="84"/>
      <c r="V346" s="84"/>
      <c r="W346" s="84"/>
      <c r="X346" s="84"/>
    </row>
    <row r="347" spans="1:24" ht="25.5">
      <c r="A347" s="4">
        <v>317</v>
      </c>
      <c r="B347" s="13" t="s">
        <v>419</v>
      </c>
      <c r="C347" s="4">
        <v>1964</v>
      </c>
      <c r="D347" s="14"/>
      <c r="E347" s="86" t="s">
        <v>43</v>
      </c>
      <c r="F347" s="15">
        <v>5</v>
      </c>
      <c r="G347" s="14">
        <v>2</v>
      </c>
      <c r="H347" s="16">
        <v>1569.4</v>
      </c>
      <c r="I347" s="17">
        <v>1412.46</v>
      </c>
      <c r="J347" s="17">
        <v>1412.46</v>
      </c>
      <c r="K347" s="18">
        <v>82</v>
      </c>
      <c r="L347" s="17">
        <v>29214</v>
      </c>
      <c r="M347" s="19">
        <v>0</v>
      </c>
      <c r="N347" s="19">
        <v>0</v>
      </c>
      <c r="O347" s="19">
        <v>0</v>
      </c>
      <c r="P347" s="17">
        <f t="shared" si="34"/>
        <v>29214</v>
      </c>
      <c r="Q347" s="17">
        <f t="shared" si="33"/>
        <v>20.683063591181341</v>
      </c>
      <c r="R347" s="17">
        <v>57</v>
      </c>
      <c r="S347" s="34" t="s">
        <v>44</v>
      </c>
      <c r="T347" s="66"/>
      <c r="U347" s="84"/>
      <c r="V347" s="84"/>
      <c r="W347" s="84"/>
      <c r="X347" s="84"/>
    </row>
    <row r="348" spans="1:24" ht="25.5">
      <c r="A348" s="4">
        <v>318</v>
      </c>
      <c r="B348" s="13" t="s">
        <v>420</v>
      </c>
      <c r="C348" s="4">
        <v>1964</v>
      </c>
      <c r="D348" s="14"/>
      <c r="E348" s="86" t="s">
        <v>43</v>
      </c>
      <c r="F348" s="15">
        <v>5</v>
      </c>
      <c r="G348" s="14">
        <v>3</v>
      </c>
      <c r="H348" s="16">
        <v>2466</v>
      </c>
      <c r="I348" s="17">
        <v>2219.4</v>
      </c>
      <c r="J348" s="17">
        <v>2219.4</v>
      </c>
      <c r="K348" s="18">
        <v>127</v>
      </c>
      <c r="L348" s="17">
        <v>45904</v>
      </c>
      <c r="M348" s="19">
        <v>0</v>
      </c>
      <c r="N348" s="19">
        <v>0</v>
      </c>
      <c r="O348" s="19">
        <v>0</v>
      </c>
      <c r="P348" s="17">
        <f t="shared" si="34"/>
        <v>45904</v>
      </c>
      <c r="Q348" s="17">
        <f t="shared" si="33"/>
        <v>20.683067495719563</v>
      </c>
      <c r="R348" s="17">
        <v>57</v>
      </c>
      <c r="S348" s="34" t="s">
        <v>44</v>
      </c>
      <c r="T348" s="66"/>
      <c r="U348" s="84"/>
      <c r="V348" s="84"/>
      <c r="W348" s="84"/>
      <c r="X348" s="84"/>
    </row>
    <row r="349" spans="1:24" ht="25.5">
      <c r="A349" s="4">
        <v>319</v>
      </c>
      <c r="B349" s="13" t="s">
        <v>421</v>
      </c>
      <c r="C349" s="4">
        <v>1964</v>
      </c>
      <c r="D349" s="14"/>
      <c r="E349" s="86" t="s">
        <v>43</v>
      </c>
      <c r="F349" s="15">
        <v>3</v>
      </c>
      <c r="G349" s="14">
        <v>3</v>
      </c>
      <c r="H349" s="16">
        <v>1192.8</v>
      </c>
      <c r="I349" s="17">
        <v>1073.52</v>
      </c>
      <c r="J349" s="17">
        <v>1073.52</v>
      </c>
      <c r="K349" s="18">
        <v>71</v>
      </c>
      <c r="L349" s="17">
        <v>22204</v>
      </c>
      <c r="M349" s="19">
        <v>0</v>
      </c>
      <c r="N349" s="19">
        <v>0</v>
      </c>
      <c r="O349" s="19">
        <v>0</v>
      </c>
      <c r="P349" s="17">
        <f t="shared" si="34"/>
        <v>22204</v>
      </c>
      <c r="Q349" s="17">
        <f t="shared" si="33"/>
        <v>20.683359415753781</v>
      </c>
      <c r="R349" s="17">
        <v>57</v>
      </c>
      <c r="S349" s="34" t="s">
        <v>44</v>
      </c>
      <c r="T349" s="66"/>
      <c r="U349" s="84"/>
      <c r="V349" s="84"/>
      <c r="W349" s="84"/>
      <c r="X349" s="84"/>
    </row>
    <row r="350" spans="1:24" ht="25.5">
      <c r="A350" s="4">
        <v>320</v>
      </c>
      <c r="B350" s="13" t="s">
        <v>422</v>
      </c>
      <c r="C350" s="4">
        <v>1964</v>
      </c>
      <c r="D350" s="5"/>
      <c r="E350" s="86" t="s">
        <v>43</v>
      </c>
      <c r="F350" s="28">
        <v>5</v>
      </c>
      <c r="G350" s="5">
        <v>3</v>
      </c>
      <c r="H350" s="25">
        <v>2897</v>
      </c>
      <c r="I350" s="17">
        <v>2607.3000000000002</v>
      </c>
      <c r="J350" s="17">
        <v>2607.3000000000002</v>
      </c>
      <c r="K350" s="26">
        <v>331</v>
      </c>
      <c r="L350" s="17">
        <v>53927</v>
      </c>
      <c r="M350" s="19">
        <v>0</v>
      </c>
      <c r="N350" s="19">
        <v>0</v>
      </c>
      <c r="O350" s="19">
        <v>0</v>
      </c>
      <c r="P350" s="17">
        <f t="shared" si="34"/>
        <v>53927</v>
      </c>
      <c r="Q350" s="17">
        <f t="shared" si="33"/>
        <v>20.683082115598509</v>
      </c>
      <c r="R350" s="17">
        <v>57</v>
      </c>
      <c r="S350" s="34" t="s">
        <v>44</v>
      </c>
      <c r="T350" s="66"/>
      <c r="U350" s="84"/>
      <c r="V350" s="84"/>
      <c r="W350" s="84"/>
      <c r="X350" s="84"/>
    </row>
    <row r="351" spans="1:24" ht="25.5">
      <c r="A351" s="4">
        <v>321</v>
      </c>
      <c r="B351" s="13" t="s">
        <v>423</v>
      </c>
      <c r="C351" s="4">
        <v>1964</v>
      </c>
      <c r="D351" s="5"/>
      <c r="E351" s="86" t="s">
        <v>43</v>
      </c>
      <c r="F351" s="28">
        <v>5</v>
      </c>
      <c r="G351" s="5">
        <v>4</v>
      </c>
      <c r="H351" s="25">
        <v>3168.2</v>
      </c>
      <c r="I351" s="17">
        <v>2851.3799999999997</v>
      </c>
      <c r="J351" s="17">
        <v>2851.3799999999997</v>
      </c>
      <c r="K351" s="26">
        <v>163</v>
      </c>
      <c r="L351" s="17">
        <v>58976</v>
      </c>
      <c r="M351" s="19">
        <v>0</v>
      </c>
      <c r="N351" s="19">
        <v>0</v>
      </c>
      <c r="O351" s="19">
        <v>0</v>
      </c>
      <c r="P351" s="17">
        <f t="shared" si="34"/>
        <v>58976</v>
      </c>
      <c r="Q351" s="17">
        <f t="shared" si="33"/>
        <v>20.683318252916134</v>
      </c>
      <c r="R351" s="17">
        <v>57</v>
      </c>
      <c r="S351" s="34" t="s">
        <v>44</v>
      </c>
      <c r="T351" s="66"/>
      <c r="U351" s="84"/>
      <c r="V351" s="84"/>
      <c r="W351" s="84"/>
      <c r="X351" s="84"/>
    </row>
    <row r="352" spans="1:24" ht="25.5">
      <c r="A352" s="4">
        <v>322</v>
      </c>
      <c r="B352" s="13" t="s">
        <v>424</v>
      </c>
      <c r="C352" s="4">
        <v>1964</v>
      </c>
      <c r="D352" s="5">
        <v>2005</v>
      </c>
      <c r="E352" s="86" t="s">
        <v>43</v>
      </c>
      <c r="F352" s="28">
        <v>5</v>
      </c>
      <c r="G352" s="5">
        <v>4</v>
      </c>
      <c r="H352" s="25">
        <v>3564.5</v>
      </c>
      <c r="I352" s="17">
        <v>3208.05</v>
      </c>
      <c r="J352" s="17">
        <v>3208.05</v>
      </c>
      <c r="K352" s="26">
        <v>166</v>
      </c>
      <c r="L352" s="17">
        <v>66353</v>
      </c>
      <c r="M352" s="19">
        <v>0</v>
      </c>
      <c r="N352" s="19">
        <v>0</v>
      </c>
      <c r="O352" s="19">
        <v>0</v>
      </c>
      <c r="P352" s="17">
        <f t="shared" si="34"/>
        <v>66353</v>
      </c>
      <c r="Q352" s="17">
        <f t="shared" si="33"/>
        <v>20.683281120930157</v>
      </c>
      <c r="R352" s="17">
        <v>57</v>
      </c>
      <c r="S352" s="34" t="s">
        <v>44</v>
      </c>
      <c r="T352" s="66"/>
      <c r="U352" s="84"/>
      <c r="V352" s="84"/>
      <c r="W352" s="84"/>
      <c r="X352" s="84"/>
    </row>
    <row r="353" spans="1:24" ht="25.5">
      <c r="A353" s="4">
        <v>323</v>
      </c>
      <c r="B353" s="13" t="s">
        <v>425</v>
      </c>
      <c r="C353" s="4">
        <v>1964</v>
      </c>
      <c r="D353" s="5"/>
      <c r="E353" s="86" t="s">
        <v>43</v>
      </c>
      <c r="F353" s="28">
        <v>5</v>
      </c>
      <c r="G353" s="5">
        <v>4</v>
      </c>
      <c r="H353" s="25">
        <v>3249</v>
      </c>
      <c r="I353" s="17">
        <v>2924.1</v>
      </c>
      <c r="J353" s="17">
        <v>2924.1</v>
      </c>
      <c r="K353" s="26">
        <v>164</v>
      </c>
      <c r="L353" s="17">
        <v>60480</v>
      </c>
      <c r="M353" s="19">
        <v>0</v>
      </c>
      <c r="N353" s="19">
        <v>0</v>
      </c>
      <c r="O353" s="19">
        <v>0</v>
      </c>
      <c r="P353" s="17">
        <f t="shared" si="34"/>
        <v>60480</v>
      </c>
      <c r="Q353" s="17">
        <f t="shared" si="33"/>
        <v>20.683287165281627</v>
      </c>
      <c r="R353" s="17">
        <v>57</v>
      </c>
      <c r="S353" s="34" t="s">
        <v>44</v>
      </c>
      <c r="T353" s="66"/>
      <c r="U353" s="84"/>
      <c r="V353" s="84"/>
      <c r="W353" s="84"/>
      <c r="X353" s="84"/>
    </row>
    <row r="354" spans="1:24" ht="25.5">
      <c r="A354" s="4">
        <v>324</v>
      </c>
      <c r="B354" s="13" t="s">
        <v>426</v>
      </c>
      <c r="C354" s="4">
        <v>1964</v>
      </c>
      <c r="D354" s="5"/>
      <c r="E354" s="86" t="s">
        <v>43</v>
      </c>
      <c r="F354" s="28">
        <v>5</v>
      </c>
      <c r="G354" s="5">
        <v>4</v>
      </c>
      <c r="H354" s="25">
        <v>3408.6</v>
      </c>
      <c r="I354" s="17">
        <v>3067.74</v>
      </c>
      <c r="J354" s="17">
        <v>3067.74</v>
      </c>
      <c r="K354" s="26">
        <v>162</v>
      </c>
      <c r="L354" s="17">
        <v>63451</v>
      </c>
      <c r="M354" s="19">
        <v>0</v>
      </c>
      <c r="N354" s="19">
        <v>0</v>
      </c>
      <c r="O354" s="19">
        <v>0</v>
      </c>
      <c r="P354" s="17">
        <f t="shared" si="34"/>
        <v>63451</v>
      </c>
      <c r="Q354" s="17">
        <f t="shared" si="33"/>
        <v>20.68330432174826</v>
      </c>
      <c r="R354" s="17">
        <v>57</v>
      </c>
      <c r="S354" s="34" t="s">
        <v>44</v>
      </c>
      <c r="T354" s="66"/>
      <c r="U354" s="84"/>
      <c r="V354" s="84"/>
      <c r="W354" s="84"/>
      <c r="X354" s="84"/>
    </row>
    <row r="355" spans="1:24" ht="12.75">
      <c r="A355" s="4">
        <v>325</v>
      </c>
      <c r="B355" s="13" t="s">
        <v>427</v>
      </c>
      <c r="C355" s="4">
        <v>1964</v>
      </c>
      <c r="D355" s="14">
        <v>2012</v>
      </c>
      <c r="E355" s="86" t="s">
        <v>83</v>
      </c>
      <c r="F355" s="15">
        <v>5</v>
      </c>
      <c r="G355" s="14">
        <v>6</v>
      </c>
      <c r="H355" s="16">
        <v>4710</v>
      </c>
      <c r="I355" s="17">
        <v>4239</v>
      </c>
      <c r="J355" s="17">
        <v>4239</v>
      </c>
      <c r="K355" s="18">
        <v>252</v>
      </c>
      <c r="L355" s="17">
        <v>87676</v>
      </c>
      <c r="M355" s="19">
        <v>0</v>
      </c>
      <c r="N355" s="19">
        <v>0</v>
      </c>
      <c r="O355" s="19">
        <v>0</v>
      </c>
      <c r="P355" s="17">
        <f t="shared" si="34"/>
        <v>87676</v>
      </c>
      <c r="Q355" s="17">
        <f t="shared" si="33"/>
        <v>20.683179995281908</v>
      </c>
      <c r="R355" s="17">
        <v>57</v>
      </c>
      <c r="S355" s="34" t="s">
        <v>44</v>
      </c>
      <c r="T355" s="66"/>
      <c r="U355" s="84"/>
      <c r="V355" s="84"/>
      <c r="W355" s="84"/>
      <c r="X355" s="84"/>
    </row>
    <row r="356" spans="1:24" ht="12.75">
      <c r="A356" s="4">
        <v>326</v>
      </c>
      <c r="B356" s="13" t="s">
        <v>428</v>
      </c>
      <c r="C356" s="4">
        <v>1964</v>
      </c>
      <c r="D356" s="5">
        <v>2003</v>
      </c>
      <c r="E356" s="86" t="s">
        <v>83</v>
      </c>
      <c r="F356" s="28">
        <v>5</v>
      </c>
      <c r="G356" s="5">
        <v>4</v>
      </c>
      <c r="H356" s="25">
        <v>2588</v>
      </c>
      <c r="I356" s="17">
        <v>2329.1999999999998</v>
      </c>
      <c r="J356" s="17">
        <v>2329.1999999999998</v>
      </c>
      <c r="K356" s="26">
        <v>140</v>
      </c>
      <c r="L356" s="17">
        <v>48175</v>
      </c>
      <c r="M356" s="19">
        <v>0</v>
      </c>
      <c r="N356" s="19">
        <v>0</v>
      </c>
      <c r="O356" s="19">
        <v>0</v>
      </c>
      <c r="P356" s="17">
        <f t="shared" si="34"/>
        <v>48175</v>
      </c>
      <c r="Q356" s="17">
        <f t="shared" si="33"/>
        <v>20.683067147518464</v>
      </c>
      <c r="R356" s="17">
        <v>57</v>
      </c>
      <c r="S356" s="34" t="s">
        <v>44</v>
      </c>
      <c r="T356" s="66"/>
      <c r="U356" s="84"/>
      <c r="V356" s="84"/>
      <c r="W356" s="84"/>
      <c r="X356" s="84"/>
    </row>
    <row r="357" spans="1:24" ht="25.5">
      <c r="A357" s="4">
        <v>327</v>
      </c>
      <c r="B357" s="13" t="s">
        <v>429</v>
      </c>
      <c r="C357" s="4">
        <v>1963</v>
      </c>
      <c r="D357" s="5"/>
      <c r="E357" s="86" t="s">
        <v>43</v>
      </c>
      <c r="F357" s="28">
        <v>5</v>
      </c>
      <c r="G357" s="5">
        <v>4</v>
      </c>
      <c r="H357" s="25">
        <v>3570</v>
      </c>
      <c r="I357" s="17">
        <v>3213</v>
      </c>
      <c r="J357" s="17">
        <v>3213</v>
      </c>
      <c r="K357" s="26">
        <v>167</v>
      </c>
      <c r="L357" s="17">
        <v>85420</v>
      </c>
      <c r="M357" s="19">
        <v>0</v>
      </c>
      <c r="N357" s="19">
        <v>0</v>
      </c>
      <c r="O357" s="19">
        <v>0</v>
      </c>
      <c r="P357" s="17">
        <f t="shared" si="34"/>
        <v>85420</v>
      </c>
      <c r="Q357" s="17">
        <f t="shared" si="33"/>
        <v>26.585745409274821</v>
      </c>
      <c r="R357" s="17">
        <v>57</v>
      </c>
      <c r="S357" s="34" t="s">
        <v>44</v>
      </c>
      <c r="T357" s="66"/>
      <c r="U357" s="84"/>
      <c r="V357" s="84"/>
      <c r="W357" s="84"/>
      <c r="X357" s="84"/>
    </row>
    <row r="358" spans="1:24" ht="25.5">
      <c r="A358" s="4">
        <v>328</v>
      </c>
      <c r="B358" s="13" t="s">
        <v>430</v>
      </c>
      <c r="C358" s="4">
        <v>1963</v>
      </c>
      <c r="D358" s="5"/>
      <c r="E358" s="86" t="s">
        <v>43</v>
      </c>
      <c r="F358" s="28">
        <v>5</v>
      </c>
      <c r="G358" s="5">
        <v>4</v>
      </c>
      <c r="H358" s="25">
        <v>3586.2</v>
      </c>
      <c r="I358" s="17">
        <v>3227.58</v>
      </c>
      <c r="J358" s="17">
        <v>3227.58</v>
      </c>
      <c r="K358" s="26">
        <v>195</v>
      </c>
      <c r="L358" s="17">
        <v>85807</v>
      </c>
      <c r="M358" s="19">
        <v>0</v>
      </c>
      <c r="N358" s="19">
        <v>0</v>
      </c>
      <c r="O358" s="19">
        <v>0</v>
      </c>
      <c r="P358" s="17">
        <f t="shared" si="34"/>
        <v>85807</v>
      </c>
      <c r="Q358" s="17">
        <f t="shared" si="33"/>
        <v>26.585553262816106</v>
      </c>
      <c r="R358" s="17">
        <v>57</v>
      </c>
      <c r="S358" s="34" t="s">
        <v>44</v>
      </c>
      <c r="T358" s="66"/>
      <c r="U358" s="84"/>
      <c r="V358" s="84"/>
      <c r="W358" s="84"/>
      <c r="X358" s="84"/>
    </row>
    <row r="359" spans="1:24" ht="25.5">
      <c r="A359" s="4">
        <v>329</v>
      </c>
      <c r="B359" s="13" t="s">
        <v>431</v>
      </c>
      <c r="C359" s="4">
        <v>1963</v>
      </c>
      <c r="D359" s="5"/>
      <c r="E359" s="86" t="s">
        <v>43</v>
      </c>
      <c r="F359" s="28">
        <v>5</v>
      </c>
      <c r="G359" s="5">
        <v>3</v>
      </c>
      <c r="H359" s="25">
        <v>2617</v>
      </c>
      <c r="I359" s="17">
        <v>2355.3000000000002</v>
      </c>
      <c r="J359" s="17">
        <v>2355.3000000000002</v>
      </c>
      <c r="K359" s="26">
        <v>126</v>
      </c>
      <c r="L359" s="17">
        <v>62617</v>
      </c>
      <c r="M359" s="19">
        <v>0</v>
      </c>
      <c r="N359" s="19">
        <v>0</v>
      </c>
      <c r="O359" s="19">
        <v>0</v>
      </c>
      <c r="P359" s="17">
        <f t="shared" si="34"/>
        <v>62617</v>
      </c>
      <c r="Q359" s="17">
        <f t="shared" si="33"/>
        <v>26.585572963104486</v>
      </c>
      <c r="R359" s="17">
        <v>57</v>
      </c>
      <c r="S359" s="34" t="s">
        <v>44</v>
      </c>
      <c r="T359" s="66"/>
      <c r="U359" s="84"/>
      <c r="V359" s="84"/>
      <c r="W359" s="84"/>
      <c r="X359" s="84"/>
    </row>
    <row r="360" spans="1:24" ht="25.5">
      <c r="A360" s="4">
        <v>330</v>
      </c>
      <c r="B360" s="13" t="s">
        <v>432</v>
      </c>
      <c r="C360" s="4">
        <v>1963</v>
      </c>
      <c r="D360" s="5">
        <v>2005</v>
      </c>
      <c r="E360" s="86" t="s">
        <v>43</v>
      </c>
      <c r="F360" s="28">
        <v>5</v>
      </c>
      <c r="G360" s="5">
        <v>3</v>
      </c>
      <c r="H360" s="25">
        <v>2590.3000000000002</v>
      </c>
      <c r="I360" s="17">
        <v>2331.27</v>
      </c>
      <c r="J360" s="17">
        <v>2331.27</v>
      </c>
      <c r="K360" s="26">
        <v>132</v>
      </c>
      <c r="L360" s="17">
        <v>61978</v>
      </c>
      <c r="M360" s="19">
        <v>0</v>
      </c>
      <c r="N360" s="19">
        <v>0</v>
      </c>
      <c r="O360" s="19">
        <v>0</v>
      </c>
      <c r="P360" s="17">
        <f t="shared" si="34"/>
        <v>61978</v>
      </c>
      <c r="Q360" s="17">
        <f t="shared" si="33"/>
        <v>26.585509185980175</v>
      </c>
      <c r="R360" s="17">
        <v>57</v>
      </c>
      <c r="S360" s="34" t="s">
        <v>44</v>
      </c>
      <c r="T360" s="66"/>
      <c r="U360" s="84"/>
      <c r="V360" s="84"/>
      <c r="W360" s="84"/>
      <c r="X360" s="84"/>
    </row>
    <row r="361" spans="1:24" ht="25.5">
      <c r="A361" s="4">
        <v>331</v>
      </c>
      <c r="B361" s="13" t="s">
        <v>433</v>
      </c>
      <c r="C361" s="4">
        <v>1963</v>
      </c>
      <c r="D361" s="5">
        <v>2006</v>
      </c>
      <c r="E361" s="86" t="s">
        <v>43</v>
      </c>
      <c r="F361" s="28">
        <v>4</v>
      </c>
      <c r="G361" s="5">
        <v>3</v>
      </c>
      <c r="H361" s="25">
        <v>1489.5</v>
      </c>
      <c r="I361" s="17">
        <v>1340.55</v>
      </c>
      <c r="J361" s="17">
        <v>1340.55</v>
      </c>
      <c r="K361" s="26">
        <v>170</v>
      </c>
      <c r="L361" s="17">
        <v>35639</v>
      </c>
      <c r="M361" s="19">
        <v>0</v>
      </c>
      <c r="N361" s="19">
        <v>0</v>
      </c>
      <c r="O361" s="19">
        <v>0</v>
      </c>
      <c r="P361" s="17">
        <f t="shared" si="34"/>
        <v>35639</v>
      </c>
      <c r="Q361" s="17">
        <f t="shared" si="33"/>
        <v>26.585356756555147</v>
      </c>
      <c r="R361" s="17">
        <v>57</v>
      </c>
      <c r="S361" s="34" t="s">
        <v>44</v>
      </c>
      <c r="T361" s="66"/>
      <c r="U361" s="84"/>
      <c r="V361" s="84"/>
      <c r="W361" s="84"/>
      <c r="X361" s="84"/>
    </row>
    <row r="362" spans="1:24" ht="25.5">
      <c r="A362" s="4">
        <v>332</v>
      </c>
      <c r="B362" s="13" t="s">
        <v>434</v>
      </c>
      <c r="C362" s="4">
        <v>1963</v>
      </c>
      <c r="D362" s="5">
        <v>2012</v>
      </c>
      <c r="E362" s="86" t="s">
        <v>43</v>
      </c>
      <c r="F362" s="28">
        <v>5</v>
      </c>
      <c r="G362" s="5">
        <v>6</v>
      </c>
      <c r="H362" s="25">
        <v>4127</v>
      </c>
      <c r="I362" s="17">
        <v>3714.3</v>
      </c>
      <c r="J362" s="17">
        <v>3714.3</v>
      </c>
      <c r="K362" s="26">
        <v>211</v>
      </c>
      <c r="L362" s="17">
        <v>98747</v>
      </c>
      <c r="M362" s="19">
        <v>0</v>
      </c>
      <c r="N362" s="19">
        <v>0</v>
      </c>
      <c r="O362" s="19">
        <v>0</v>
      </c>
      <c r="P362" s="17">
        <f t="shared" si="34"/>
        <v>98747</v>
      </c>
      <c r="Q362" s="17">
        <f t="shared" si="33"/>
        <v>26.585628516813397</v>
      </c>
      <c r="R362" s="17">
        <v>57</v>
      </c>
      <c r="S362" s="34" t="s">
        <v>44</v>
      </c>
      <c r="T362" s="66"/>
      <c r="U362" s="84"/>
      <c r="V362" s="84"/>
      <c r="W362" s="84"/>
      <c r="X362" s="84"/>
    </row>
    <row r="363" spans="1:24" ht="25.5">
      <c r="A363" s="4">
        <v>333</v>
      </c>
      <c r="B363" s="13" t="s">
        <v>435</v>
      </c>
      <c r="C363" s="4">
        <v>1964</v>
      </c>
      <c r="D363" s="14"/>
      <c r="E363" s="86" t="s">
        <v>43</v>
      </c>
      <c r="F363" s="15">
        <v>5</v>
      </c>
      <c r="G363" s="14">
        <v>4</v>
      </c>
      <c r="H363" s="16">
        <v>3558.7</v>
      </c>
      <c r="I363" s="17">
        <v>3202.83</v>
      </c>
      <c r="J363" s="17">
        <v>3202.83</v>
      </c>
      <c r="K363" s="18">
        <v>174</v>
      </c>
      <c r="L363" s="17">
        <v>85149</v>
      </c>
      <c r="M363" s="19">
        <v>0</v>
      </c>
      <c r="N363" s="19">
        <v>0</v>
      </c>
      <c r="O363" s="19">
        <v>0</v>
      </c>
      <c r="P363" s="17">
        <f t="shared" si="34"/>
        <v>85149</v>
      </c>
      <c r="Q363" s="17">
        <f t="shared" si="33"/>
        <v>26.58555090341979</v>
      </c>
      <c r="R363" s="17">
        <v>57</v>
      </c>
      <c r="S363" s="34" t="s">
        <v>44</v>
      </c>
      <c r="T363" s="66"/>
      <c r="U363" s="84"/>
      <c r="V363" s="84"/>
      <c r="W363" s="84"/>
      <c r="X363" s="84"/>
    </row>
    <row r="364" spans="1:24" ht="25.5">
      <c r="A364" s="4">
        <v>334</v>
      </c>
      <c r="B364" s="13" t="s">
        <v>436</v>
      </c>
      <c r="C364" s="4">
        <v>1964</v>
      </c>
      <c r="D364" s="5"/>
      <c r="E364" s="86" t="s">
        <v>43</v>
      </c>
      <c r="F364" s="28">
        <v>5</v>
      </c>
      <c r="G364" s="5">
        <v>4</v>
      </c>
      <c r="H364" s="25">
        <v>3860.7</v>
      </c>
      <c r="I364" s="17">
        <v>3614.7</v>
      </c>
      <c r="J364" s="17">
        <v>3614.7</v>
      </c>
      <c r="K364" s="26">
        <v>130</v>
      </c>
      <c r="L364" s="17">
        <v>60511</v>
      </c>
      <c r="M364" s="19">
        <v>0</v>
      </c>
      <c r="N364" s="19">
        <v>0</v>
      </c>
      <c r="O364" s="19">
        <v>0</v>
      </c>
      <c r="P364" s="17">
        <f t="shared" si="34"/>
        <v>60511</v>
      </c>
      <c r="Q364" s="17">
        <f t="shared" si="33"/>
        <v>16.740255069577007</v>
      </c>
      <c r="R364" s="17">
        <v>57</v>
      </c>
      <c r="S364" s="34" t="s">
        <v>44</v>
      </c>
      <c r="T364" s="66"/>
      <c r="U364" s="84"/>
      <c r="V364" s="84"/>
      <c r="W364" s="84"/>
      <c r="X364" s="84"/>
    </row>
    <row r="365" spans="1:24" ht="25.5">
      <c r="A365" s="4">
        <v>335</v>
      </c>
      <c r="B365" s="58" t="s">
        <v>351</v>
      </c>
      <c r="C365" s="5">
        <v>1952</v>
      </c>
      <c r="D365" s="5"/>
      <c r="E365" s="28" t="s">
        <v>43</v>
      </c>
      <c r="F365" s="29">
        <v>2</v>
      </c>
      <c r="G365" s="29">
        <v>3</v>
      </c>
      <c r="H365" s="25">
        <v>966.2</v>
      </c>
      <c r="I365" s="25">
        <v>877.8</v>
      </c>
      <c r="J365" s="25">
        <v>877.8</v>
      </c>
      <c r="K365" s="26">
        <v>52</v>
      </c>
      <c r="L365" s="17">
        <v>2825580.5499999993</v>
      </c>
      <c r="M365" s="19">
        <v>0</v>
      </c>
      <c r="N365" s="19">
        <v>0</v>
      </c>
      <c r="O365" s="19">
        <v>0</v>
      </c>
      <c r="P365" s="17">
        <f t="shared" si="34"/>
        <v>2825580.5499999993</v>
      </c>
      <c r="Q365" s="17">
        <f t="shared" si="33"/>
        <v>3218.9343244474817</v>
      </c>
      <c r="R365" s="17">
        <v>8805</v>
      </c>
      <c r="S365" s="34" t="s">
        <v>44</v>
      </c>
      <c r="T365" s="66"/>
      <c r="U365" s="84"/>
      <c r="V365" s="84"/>
      <c r="W365" s="84"/>
      <c r="X365" s="84"/>
    </row>
    <row r="366" spans="1:24" ht="25.5">
      <c r="A366" s="4">
        <v>336</v>
      </c>
      <c r="B366" s="58" t="s">
        <v>352</v>
      </c>
      <c r="C366" s="5">
        <v>1936</v>
      </c>
      <c r="D366" s="5"/>
      <c r="E366" s="28" t="s">
        <v>43</v>
      </c>
      <c r="F366" s="29">
        <v>4</v>
      </c>
      <c r="G366" s="29">
        <v>3</v>
      </c>
      <c r="H366" s="25">
        <v>2774.7</v>
      </c>
      <c r="I366" s="25">
        <v>2572.1</v>
      </c>
      <c r="J366" s="25">
        <v>2488</v>
      </c>
      <c r="K366" s="26">
        <v>100</v>
      </c>
      <c r="L366" s="17">
        <v>2479969.33</v>
      </c>
      <c r="M366" s="19">
        <v>0</v>
      </c>
      <c r="N366" s="19">
        <v>0</v>
      </c>
      <c r="O366" s="19">
        <v>0</v>
      </c>
      <c r="P366" s="17">
        <f t="shared" si="34"/>
        <v>2479969.33</v>
      </c>
      <c r="Q366" s="17">
        <f t="shared" si="33"/>
        <v>964.18075891295052</v>
      </c>
      <c r="R366" s="17">
        <v>3043</v>
      </c>
      <c r="S366" s="34" t="s">
        <v>44</v>
      </c>
      <c r="T366" s="66"/>
      <c r="U366" s="84"/>
      <c r="V366" s="84"/>
      <c r="W366" s="84"/>
      <c r="X366" s="84"/>
    </row>
    <row r="367" spans="1:24" ht="25.5">
      <c r="A367" s="4">
        <v>337</v>
      </c>
      <c r="B367" s="58" t="s">
        <v>353</v>
      </c>
      <c r="C367" s="5">
        <v>1932</v>
      </c>
      <c r="D367" s="5"/>
      <c r="E367" s="28" t="s">
        <v>43</v>
      </c>
      <c r="F367" s="29">
        <v>3</v>
      </c>
      <c r="G367" s="29">
        <v>5</v>
      </c>
      <c r="H367" s="25">
        <v>1883.7</v>
      </c>
      <c r="I367" s="25">
        <v>1720</v>
      </c>
      <c r="J367" s="25">
        <v>1545</v>
      </c>
      <c r="K367" s="26">
        <v>101</v>
      </c>
      <c r="L367" s="17">
        <v>643833</v>
      </c>
      <c r="M367" s="19">
        <v>0</v>
      </c>
      <c r="N367" s="19">
        <v>0</v>
      </c>
      <c r="O367" s="19">
        <v>0</v>
      </c>
      <c r="P367" s="17">
        <v>643833</v>
      </c>
      <c r="Q367" s="17">
        <f t="shared" si="33"/>
        <v>374.321511627907</v>
      </c>
      <c r="R367" s="17">
        <v>2429</v>
      </c>
      <c r="S367" s="34" t="s">
        <v>44</v>
      </c>
      <c r="T367" s="66"/>
      <c r="U367" s="84"/>
      <c r="V367" s="84"/>
      <c r="W367" s="84"/>
      <c r="X367" s="84"/>
    </row>
    <row r="368" spans="1:24" ht="25.5">
      <c r="A368" s="4">
        <v>338</v>
      </c>
      <c r="B368" s="58" t="s">
        <v>354</v>
      </c>
      <c r="C368" s="5">
        <v>1930</v>
      </c>
      <c r="D368" s="5">
        <v>2003</v>
      </c>
      <c r="E368" s="28" t="s">
        <v>43</v>
      </c>
      <c r="F368" s="29">
        <v>4</v>
      </c>
      <c r="G368" s="29">
        <v>3</v>
      </c>
      <c r="H368" s="25">
        <v>2035.8</v>
      </c>
      <c r="I368" s="25">
        <v>1540</v>
      </c>
      <c r="J368" s="25">
        <v>810.91</v>
      </c>
      <c r="K368" s="26">
        <v>65</v>
      </c>
      <c r="L368" s="17">
        <v>5729754.3700000001</v>
      </c>
      <c r="M368" s="19">
        <v>0</v>
      </c>
      <c r="N368" s="19">
        <v>0</v>
      </c>
      <c r="O368" s="19">
        <v>0</v>
      </c>
      <c r="P368" s="17">
        <f t="shared" si="34"/>
        <v>5729754.3700000001</v>
      </c>
      <c r="Q368" s="17">
        <f t="shared" si="33"/>
        <v>3720.6197207792206</v>
      </c>
      <c r="R368" s="17">
        <v>8844</v>
      </c>
      <c r="S368" s="34" t="s">
        <v>44</v>
      </c>
      <c r="T368" s="66"/>
      <c r="U368" s="84"/>
      <c r="V368" s="84"/>
      <c r="W368" s="84"/>
      <c r="X368" s="84"/>
    </row>
    <row r="369" spans="1:25" ht="25.5">
      <c r="A369" s="4">
        <v>339</v>
      </c>
      <c r="B369" s="58" t="s">
        <v>355</v>
      </c>
      <c r="C369" s="5">
        <v>1937</v>
      </c>
      <c r="D369" s="5"/>
      <c r="E369" s="28" t="s">
        <v>43</v>
      </c>
      <c r="F369" s="29">
        <v>3</v>
      </c>
      <c r="G369" s="29">
        <v>3</v>
      </c>
      <c r="H369" s="25">
        <v>1659</v>
      </c>
      <c r="I369" s="25">
        <v>1484.7</v>
      </c>
      <c r="J369" s="25">
        <v>1484.7</v>
      </c>
      <c r="K369" s="26">
        <v>58</v>
      </c>
      <c r="L369" s="17">
        <v>1089809</v>
      </c>
      <c r="M369" s="19">
        <v>0</v>
      </c>
      <c r="N369" s="19">
        <v>0</v>
      </c>
      <c r="O369" s="19">
        <v>0</v>
      </c>
      <c r="P369" s="17">
        <f t="shared" si="34"/>
        <v>1089809</v>
      </c>
      <c r="Q369" s="17">
        <f t="shared" si="33"/>
        <v>734.026402640264</v>
      </c>
      <c r="R369" s="17">
        <v>1474</v>
      </c>
      <c r="S369" s="34" t="s">
        <v>44</v>
      </c>
      <c r="T369" s="66"/>
      <c r="U369" s="84"/>
      <c r="V369" s="84"/>
      <c r="W369" s="84"/>
      <c r="X369" s="84"/>
    </row>
    <row r="370" spans="1:25" ht="25.5">
      <c r="A370" s="4">
        <v>340</v>
      </c>
      <c r="B370" s="30" t="s">
        <v>356</v>
      </c>
      <c r="C370" s="5">
        <v>1945</v>
      </c>
      <c r="D370" s="5"/>
      <c r="E370" s="28" t="s">
        <v>43</v>
      </c>
      <c r="F370" s="29">
        <v>2</v>
      </c>
      <c r="G370" s="29">
        <v>1</v>
      </c>
      <c r="H370" s="25">
        <v>717.1</v>
      </c>
      <c r="I370" s="25">
        <v>512.38</v>
      </c>
      <c r="J370" s="25">
        <v>350.62</v>
      </c>
      <c r="K370" s="26">
        <v>55</v>
      </c>
      <c r="L370" s="17">
        <v>134088.95000000001</v>
      </c>
      <c r="M370" s="19">
        <v>0</v>
      </c>
      <c r="N370" s="19">
        <v>0</v>
      </c>
      <c r="O370" s="19">
        <v>0</v>
      </c>
      <c r="P370" s="17">
        <f t="shared" si="34"/>
        <v>134088.95000000001</v>
      </c>
      <c r="Q370" s="17">
        <f t="shared" si="33"/>
        <v>261.69825129786489</v>
      </c>
      <c r="R370" s="17">
        <v>599</v>
      </c>
      <c r="S370" s="34" t="s">
        <v>44</v>
      </c>
      <c r="T370" s="66"/>
      <c r="U370" s="84"/>
      <c r="V370" s="84"/>
      <c r="W370" s="84"/>
      <c r="X370" s="84"/>
    </row>
    <row r="371" spans="1:25" ht="25.5">
      <c r="A371" s="4">
        <v>341</v>
      </c>
      <c r="B371" s="58" t="s">
        <v>357</v>
      </c>
      <c r="C371" s="5">
        <v>1937</v>
      </c>
      <c r="D371" s="5"/>
      <c r="E371" s="28" t="s">
        <v>43</v>
      </c>
      <c r="F371" s="29">
        <v>3</v>
      </c>
      <c r="G371" s="29">
        <v>3</v>
      </c>
      <c r="H371" s="25">
        <v>1672.3</v>
      </c>
      <c r="I371" s="25">
        <v>1492.7</v>
      </c>
      <c r="J371" s="25">
        <v>1492.7</v>
      </c>
      <c r="K371" s="26">
        <v>65</v>
      </c>
      <c r="L371" s="17">
        <v>754151</v>
      </c>
      <c r="M371" s="19">
        <v>0</v>
      </c>
      <c r="N371" s="19">
        <v>0</v>
      </c>
      <c r="O371" s="19">
        <v>0</v>
      </c>
      <c r="P371" s="17">
        <f t="shared" si="34"/>
        <v>754151</v>
      </c>
      <c r="Q371" s="17">
        <f t="shared" si="33"/>
        <v>505.22610035506131</v>
      </c>
      <c r="R371" s="17">
        <v>3441</v>
      </c>
      <c r="S371" s="34" t="s">
        <v>44</v>
      </c>
      <c r="T371" s="66"/>
      <c r="U371" s="84"/>
      <c r="V371" s="84"/>
      <c r="W371" s="84"/>
      <c r="X371" s="84"/>
    </row>
    <row r="372" spans="1:25" ht="25.5">
      <c r="A372" s="4">
        <v>342</v>
      </c>
      <c r="B372" s="58" t="s">
        <v>395</v>
      </c>
      <c r="C372" s="5">
        <v>1954</v>
      </c>
      <c r="D372" s="5"/>
      <c r="E372" s="28" t="s">
        <v>43</v>
      </c>
      <c r="F372" s="29">
        <v>3</v>
      </c>
      <c r="G372" s="29">
        <v>2</v>
      </c>
      <c r="H372" s="36">
        <v>957.6</v>
      </c>
      <c r="I372" s="36">
        <v>532.6</v>
      </c>
      <c r="J372" s="36">
        <v>374.5</v>
      </c>
      <c r="K372" s="26">
        <v>41</v>
      </c>
      <c r="L372" s="17">
        <v>506500</v>
      </c>
      <c r="M372" s="19">
        <v>0</v>
      </c>
      <c r="N372" s="19">
        <v>0</v>
      </c>
      <c r="O372" s="19">
        <v>0</v>
      </c>
      <c r="P372" s="17">
        <f t="shared" si="34"/>
        <v>506500</v>
      </c>
      <c r="Q372" s="17">
        <f>L372/I372</f>
        <v>950.99511828764548</v>
      </c>
      <c r="R372" s="17">
        <v>961</v>
      </c>
      <c r="S372" s="34" t="s">
        <v>44</v>
      </c>
      <c r="T372" s="66"/>
      <c r="U372" s="84"/>
      <c r="V372" s="84"/>
      <c r="W372" s="84"/>
      <c r="X372" s="84"/>
    </row>
    <row r="373" spans="1:25" s="2" customFormat="1" ht="12.75">
      <c r="A373" s="20" t="s">
        <v>358</v>
      </c>
      <c r="B373" s="57"/>
      <c r="C373" s="7" t="s">
        <v>42</v>
      </c>
      <c r="D373" s="7" t="s">
        <v>42</v>
      </c>
      <c r="E373" s="27" t="s">
        <v>42</v>
      </c>
      <c r="F373" s="8" t="s">
        <v>42</v>
      </c>
      <c r="G373" s="8" t="s">
        <v>42</v>
      </c>
      <c r="H373" s="11">
        <f>SUM(H374:H378)</f>
        <v>8189.36</v>
      </c>
      <c r="I373" s="11">
        <f t="shared" ref="I373:P373" si="35">SUM(I374:I378)</f>
        <v>6427.6</v>
      </c>
      <c r="J373" s="11">
        <f t="shared" si="35"/>
        <v>6427.6</v>
      </c>
      <c r="K373" s="12">
        <f t="shared" si="35"/>
        <v>334</v>
      </c>
      <c r="L373" s="11">
        <f t="shared" si="35"/>
        <v>5898844.9800000004</v>
      </c>
      <c r="M373" s="11">
        <f t="shared" si="35"/>
        <v>0</v>
      </c>
      <c r="N373" s="11">
        <f t="shared" si="35"/>
        <v>493877</v>
      </c>
      <c r="O373" s="11">
        <f t="shared" si="35"/>
        <v>2013451</v>
      </c>
      <c r="P373" s="11">
        <f t="shared" si="35"/>
        <v>3391516.9800000004</v>
      </c>
      <c r="Q373" s="9">
        <f>L373/I373</f>
        <v>917.73678822577631</v>
      </c>
      <c r="R373" s="9">
        <f>MAX(R374:R378)</f>
        <v>5068</v>
      </c>
      <c r="S373" s="7" t="s">
        <v>42</v>
      </c>
      <c r="T373" s="66"/>
      <c r="U373" s="84"/>
      <c r="V373" s="84"/>
      <c r="W373" s="84"/>
      <c r="X373" s="84"/>
      <c r="Y373" s="1"/>
    </row>
    <row r="374" spans="1:25" ht="25.5">
      <c r="A374" s="4">
        <v>343</v>
      </c>
      <c r="B374" s="30" t="s">
        <v>359</v>
      </c>
      <c r="C374" s="4">
        <v>1982</v>
      </c>
      <c r="D374" s="4"/>
      <c r="E374" s="86" t="s">
        <v>43</v>
      </c>
      <c r="F374" s="23">
        <v>2</v>
      </c>
      <c r="G374" s="23">
        <v>1</v>
      </c>
      <c r="H374" s="17">
        <v>928.68</v>
      </c>
      <c r="I374" s="17">
        <v>905.5</v>
      </c>
      <c r="J374" s="17">
        <v>905.5</v>
      </c>
      <c r="K374" s="24">
        <v>62</v>
      </c>
      <c r="L374" s="17">
        <v>1144080</v>
      </c>
      <c r="M374" s="17">
        <v>0</v>
      </c>
      <c r="N374" s="17">
        <v>187039</v>
      </c>
      <c r="O374" s="17">
        <v>589319.52</v>
      </c>
      <c r="P374" s="17">
        <v>367721.48</v>
      </c>
      <c r="Q374" s="17">
        <f t="shared" si="33"/>
        <v>1263.4787410270569</v>
      </c>
      <c r="R374" s="17">
        <v>3360</v>
      </c>
      <c r="S374" s="34" t="s">
        <v>44</v>
      </c>
      <c r="T374" s="66"/>
      <c r="U374" s="84"/>
      <c r="V374" s="84"/>
      <c r="W374" s="84"/>
      <c r="X374" s="84"/>
    </row>
    <row r="375" spans="1:25" ht="12.75">
      <c r="A375" s="4">
        <v>344</v>
      </c>
      <c r="B375" s="30" t="s">
        <v>360</v>
      </c>
      <c r="C375" s="4">
        <v>1991</v>
      </c>
      <c r="D375" s="4"/>
      <c r="E375" s="86" t="s">
        <v>83</v>
      </c>
      <c r="F375" s="23">
        <v>4</v>
      </c>
      <c r="G375" s="23">
        <v>3</v>
      </c>
      <c r="H375" s="17">
        <v>3466.6</v>
      </c>
      <c r="I375" s="17">
        <v>2580.6</v>
      </c>
      <c r="J375" s="17">
        <v>2580.6</v>
      </c>
      <c r="K375" s="24">
        <v>104</v>
      </c>
      <c r="L375" s="17">
        <v>869446.25</v>
      </c>
      <c r="M375" s="17">
        <v>0</v>
      </c>
      <c r="N375" s="17">
        <v>0</v>
      </c>
      <c r="O375" s="17">
        <v>0</v>
      </c>
      <c r="P375" s="17">
        <v>869446.25</v>
      </c>
      <c r="Q375" s="17">
        <f t="shared" si="33"/>
        <v>336.91631791056346</v>
      </c>
      <c r="R375" s="17">
        <v>1369</v>
      </c>
      <c r="S375" s="34" t="s">
        <v>44</v>
      </c>
      <c r="T375" s="66"/>
      <c r="U375" s="84"/>
      <c r="V375" s="84"/>
      <c r="W375" s="84"/>
      <c r="X375" s="84"/>
    </row>
    <row r="376" spans="1:25" ht="12.75">
      <c r="A376" s="4">
        <v>345</v>
      </c>
      <c r="B376" s="30" t="s">
        <v>361</v>
      </c>
      <c r="C376" s="4">
        <v>1991</v>
      </c>
      <c r="D376" s="4"/>
      <c r="E376" s="86" t="s">
        <v>83</v>
      </c>
      <c r="F376" s="23">
        <v>5</v>
      </c>
      <c r="G376" s="23">
        <v>2</v>
      </c>
      <c r="H376" s="17">
        <v>2974.5</v>
      </c>
      <c r="I376" s="17">
        <v>2208.3000000000002</v>
      </c>
      <c r="J376" s="17">
        <v>2208.3000000000002</v>
      </c>
      <c r="K376" s="24">
        <v>123</v>
      </c>
      <c r="L376" s="17">
        <v>904726.45</v>
      </c>
      <c r="M376" s="17">
        <v>0</v>
      </c>
      <c r="N376" s="17">
        <v>0</v>
      </c>
      <c r="O376" s="17">
        <v>0</v>
      </c>
      <c r="P376" s="17">
        <v>904726.45</v>
      </c>
      <c r="Q376" s="17">
        <f t="shared" si="33"/>
        <v>409.69363311144315</v>
      </c>
      <c r="R376" s="17">
        <v>1312</v>
      </c>
      <c r="S376" s="34" t="s">
        <v>44</v>
      </c>
      <c r="T376" s="66"/>
      <c r="U376" s="84"/>
      <c r="V376" s="84"/>
      <c r="W376" s="84"/>
      <c r="X376" s="84"/>
    </row>
    <row r="377" spans="1:25" ht="25.5">
      <c r="A377" s="4">
        <v>346</v>
      </c>
      <c r="B377" s="30" t="s">
        <v>362</v>
      </c>
      <c r="C377" s="4">
        <v>1969</v>
      </c>
      <c r="D377" s="4"/>
      <c r="E377" s="86" t="s">
        <v>43</v>
      </c>
      <c r="F377" s="23">
        <v>2</v>
      </c>
      <c r="G377" s="23">
        <v>2</v>
      </c>
      <c r="H377" s="17">
        <v>407.3</v>
      </c>
      <c r="I377" s="17">
        <v>364.1</v>
      </c>
      <c r="J377" s="17">
        <v>364.1</v>
      </c>
      <c r="K377" s="24">
        <v>21</v>
      </c>
      <c r="L377" s="17">
        <v>1435331.6400000001</v>
      </c>
      <c r="M377" s="17">
        <v>0</v>
      </c>
      <c r="N377" s="17">
        <v>152665</v>
      </c>
      <c r="O377" s="17">
        <v>679087.74</v>
      </c>
      <c r="P377" s="17">
        <f>L377-N377-O377</f>
        <v>603578.90000000014</v>
      </c>
      <c r="Q377" s="17">
        <f t="shared" si="33"/>
        <v>3942.1357868717387</v>
      </c>
      <c r="R377" s="17">
        <v>5068</v>
      </c>
      <c r="S377" s="34" t="s">
        <v>44</v>
      </c>
      <c r="T377" s="66"/>
      <c r="U377" s="84"/>
      <c r="V377" s="84"/>
      <c r="W377" s="84"/>
      <c r="X377" s="84"/>
    </row>
    <row r="378" spans="1:25" ht="25.5">
      <c r="A378" s="4">
        <v>347</v>
      </c>
      <c r="B378" s="30" t="s">
        <v>363</v>
      </c>
      <c r="C378" s="4">
        <v>1969</v>
      </c>
      <c r="D378" s="4"/>
      <c r="E378" s="86" t="s">
        <v>43</v>
      </c>
      <c r="F378" s="23">
        <v>2</v>
      </c>
      <c r="G378" s="23">
        <v>2</v>
      </c>
      <c r="H378" s="17">
        <v>412.28</v>
      </c>
      <c r="I378" s="17">
        <v>369.1</v>
      </c>
      <c r="J378" s="17">
        <v>369.1</v>
      </c>
      <c r="K378" s="24">
        <v>24</v>
      </c>
      <c r="L378" s="17">
        <v>1545260.6400000001</v>
      </c>
      <c r="M378" s="17">
        <v>0</v>
      </c>
      <c r="N378" s="17">
        <v>154173</v>
      </c>
      <c r="O378" s="17">
        <v>745043.74</v>
      </c>
      <c r="P378" s="17">
        <f>L378-N378-O378</f>
        <v>646043.90000000014</v>
      </c>
      <c r="Q378" s="17">
        <f t="shared" si="33"/>
        <v>4186.5636412896238</v>
      </c>
      <c r="R378" s="17">
        <v>5068</v>
      </c>
      <c r="S378" s="34" t="s">
        <v>44</v>
      </c>
      <c r="T378" s="66"/>
      <c r="U378" s="84"/>
      <c r="V378" s="84"/>
      <c r="W378" s="84"/>
      <c r="X378" s="84"/>
    </row>
    <row r="379" spans="1:25" ht="12.75">
      <c r="A379" s="103" t="s">
        <v>396</v>
      </c>
      <c r="B379" s="103"/>
      <c r="C379" s="7" t="s">
        <v>68</v>
      </c>
      <c r="D379" s="7" t="s">
        <v>68</v>
      </c>
      <c r="E379" s="27" t="s">
        <v>68</v>
      </c>
      <c r="F379" s="7" t="s">
        <v>68</v>
      </c>
      <c r="G379" s="7" t="s">
        <v>68</v>
      </c>
      <c r="H379" s="68">
        <f>H380</f>
        <v>421.2</v>
      </c>
      <c r="I379" s="68">
        <f t="shared" ref="I379:P379" si="36">I380</f>
        <v>405.1</v>
      </c>
      <c r="J379" s="68">
        <f t="shared" si="36"/>
        <v>405.1</v>
      </c>
      <c r="K379" s="70">
        <f t="shared" si="36"/>
        <v>39</v>
      </c>
      <c r="L379" s="68">
        <f t="shared" si="36"/>
        <v>1258000</v>
      </c>
      <c r="M379" s="68">
        <f t="shared" si="36"/>
        <v>0</v>
      </c>
      <c r="N379" s="68">
        <f t="shared" si="36"/>
        <v>0</v>
      </c>
      <c r="O379" s="68">
        <f t="shared" si="36"/>
        <v>0</v>
      </c>
      <c r="P379" s="68">
        <f t="shared" si="36"/>
        <v>1258000</v>
      </c>
      <c r="Q379" s="9">
        <f>L379/I379</f>
        <v>3105.4060725746726</v>
      </c>
      <c r="R379" s="69">
        <v>5011</v>
      </c>
      <c r="S379" s="7" t="s">
        <v>68</v>
      </c>
      <c r="T379" s="66"/>
      <c r="U379" s="84"/>
      <c r="V379" s="84"/>
      <c r="W379" s="84"/>
      <c r="X379" s="84"/>
    </row>
    <row r="380" spans="1:25" ht="25.5">
      <c r="A380" s="4">
        <v>348</v>
      </c>
      <c r="B380" s="13" t="s">
        <v>394</v>
      </c>
      <c r="C380" s="4">
        <v>1979</v>
      </c>
      <c r="D380" s="7"/>
      <c r="E380" s="86" t="s">
        <v>43</v>
      </c>
      <c r="F380" s="4">
        <v>2</v>
      </c>
      <c r="G380" s="4">
        <v>1</v>
      </c>
      <c r="H380" s="31">
        <v>421.2</v>
      </c>
      <c r="I380" s="31">
        <v>405.1</v>
      </c>
      <c r="J380" s="31">
        <v>405.1</v>
      </c>
      <c r="K380" s="32">
        <v>39</v>
      </c>
      <c r="L380" s="31">
        <v>1258000</v>
      </c>
      <c r="M380" s="31">
        <v>0</v>
      </c>
      <c r="N380" s="31">
        <v>0</v>
      </c>
      <c r="O380" s="31">
        <v>0</v>
      </c>
      <c r="P380" s="17">
        <f>L380</f>
        <v>1258000</v>
      </c>
      <c r="Q380" s="17">
        <v>4177.7289558133789</v>
      </c>
      <c r="R380" s="17">
        <v>5011</v>
      </c>
      <c r="S380" s="67" t="s">
        <v>44</v>
      </c>
      <c r="T380" s="66"/>
      <c r="U380" s="84"/>
      <c r="V380" s="84"/>
      <c r="W380" s="84"/>
      <c r="X380" s="84"/>
    </row>
    <row r="381" spans="1:25" s="40" customFormat="1">
      <c r="A381" s="103" t="s">
        <v>364</v>
      </c>
      <c r="B381" s="103"/>
      <c r="C381" s="7" t="s">
        <v>68</v>
      </c>
      <c r="D381" s="7" t="s">
        <v>68</v>
      </c>
      <c r="E381" s="27" t="s">
        <v>68</v>
      </c>
      <c r="F381" s="7" t="s">
        <v>68</v>
      </c>
      <c r="G381" s="7" t="s">
        <v>68</v>
      </c>
      <c r="H381" s="9">
        <f>SUM(H382:H383)</f>
        <v>1431</v>
      </c>
      <c r="I381" s="9">
        <f t="shared" ref="I381:P381" si="37">SUM(I382:I383)</f>
        <v>1284</v>
      </c>
      <c r="J381" s="9">
        <f t="shared" si="37"/>
        <v>1284</v>
      </c>
      <c r="K381" s="10">
        <f t="shared" si="37"/>
        <v>78</v>
      </c>
      <c r="L381" s="9">
        <f t="shared" si="37"/>
        <v>1599697</v>
      </c>
      <c r="M381" s="9">
        <f t="shared" si="37"/>
        <v>0</v>
      </c>
      <c r="N381" s="9">
        <f t="shared" si="37"/>
        <v>0</v>
      </c>
      <c r="O381" s="9">
        <f t="shared" si="37"/>
        <v>0</v>
      </c>
      <c r="P381" s="9">
        <f t="shared" si="37"/>
        <v>1599697</v>
      </c>
      <c r="Q381" s="9">
        <f>L381/I381</f>
        <v>1245.869937694704</v>
      </c>
      <c r="R381" s="9">
        <f>MAX(R382:R383)</f>
        <v>1988</v>
      </c>
      <c r="S381" s="7" t="s">
        <v>42</v>
      </c>
      <c r="T381" s="66"/>
      <c r="U381" s="84"/>
      <c r="V381" s="84"/>
      <c r="W381" s="84"/>
      <c r="X381" s="84"/>
      <c r="Y381" s="1"/>
    </row>
    <row r="382" spans="1:25" s="40" customFormat="1" ht="25.5">
      <c r="A382" s="4">
        <v>349</v>
      </c>
      <c r="B382" s="58" t="s">
        <v>365</v>
      </c>
      <c r="C382" s="4">
        <v>1917</v>
      </c>
      <c r="D382" s="14"/>
      <c r="E382" s="86" t="s">
        <v>43</v>
      </c>
      <c r="F382" s="15">
        <v>2</v>
      </c>
      <c r="G382" s="14">
        <v>1</v>
      </c>
      <c r="H382" s="16">
        <v>272</v>
      </c>
      <c r="I382" s="17">
        <v>260</v>
      </c>
      <c r="J382" s="17">
        <v>260</v>
      </c>
      <c r="K382" s="18">
        <v>15</v>
      </c>
      <c r="L382" s="17">
        <v>14720</v>
      </c>
      <c r="M382" s="19">
        <v>0</v>
      </c>
      <c r="N382" s="19">
        <v>0</v>
      </c>
      <c r="O382" s="19">
        <v>0</v>
      </c>
      <c r="P382" s="17">
        <f>L382</f>
        <v>14720</v>
      </c>
      <c r="Q382" s="17">
        <f t="shared" si="33"/>
        <v>56.615384615384613</v>
      </c>
      <c r="R382" s="17">
        <v>57</v>
      </c>
      <c r="S382" s="34" t="s">
        <v>44</v>
      </c>
      <c r="T382" s="66"/>
      <c r="U382" s="84"/>
      <c r="V382" s="84"/>
      <c r="W382" s="84"/>
      <c r="X382" s="84"/>
      <c r="Y382" s="1"/>
    </row>
    <row r="383" spans="1:25" s="40" customFormat="1" ht="25.5">
      <c r="A383" s="4">
        <v>350</v>
      </c>
      <c r="B383" s="58" t="s">
        <v>366</v>
      </c>
      <c r="C383" s="5">
        <v>1976</v>
      </c>
      <c r="D383" s="5">
        <v>2011</v>
      </c>
      <c r="E383" s="28" t="s">
        <v>43</v>
      </c>
      <c r="F383" s="29">
        <v>3</v>
      </c>
      <c r="G383" s="29">
        <v>3</v>
      </c>
      <c r="H383" s="25">
        <v>1159</v>
      </c>
      <c r="I383" s="25">
        <v>1024</v>
      </c>
      <c r="J383" s="25">
        <v>1024</v>
      </c>
      <c r="K383" s="26">
        <v>63</v>
      </c>
      <c r="L383" s="17">
        <v>1584977</v>
      </c>
      <c r="M383" s="19">
        <v>0</v>
      </c>
      <c r="N383" s="19">
        <v>0</v>
      </c>
      <c r="O383" s="19">
        <v>0</v>
      </c>
      <c r="P383" s="17">
        <f>L383</f>
        <v>1584977</v>
      </c>
      <c r="Q383" s="17">
        <f t="shared" si="33"/>
        <v>1547.8291015625</v>
      </c>
      <c r="R383" s="17">
        <v>1988</v>
      </c>
      <c r="S383" s="34" t="s">
        <v>44</v>
      </c>
      <c r="T383" s="66"/>
      <c r="U383" s="84"/>
      <c r="V383" s="84"/>
      <c r="W383" s="84"/>
      <c r="X383" s="84"/>
      <c r="Y383" s="1"/>
    </row>
    <row r="384" spans="1:25" s="40" customFormat="1" ht="28.5" customHeight="1">
      <c r="A384" s="97" t="s">
        <v>367</v>
      </c>
      <c r="B384" s="98"/>
      <c r="C384" s="7" t="s">
        <v>68</v>
      </c>
      <c r="D384" s="7" t="s">
        <v>68</v>
      </c>
      <c r="E384" s="27" t="s">
        <v>68</v>
      </c>
      <c r="F384" s="7" t="s">
        <v>68</v>
      </c>
      <c r="G384" s="7" t="s">
        <v>68</v>
      </c>
      <c r="H384" s="9">
        <f>H385</f>
        <v>424.2</v>
      </c>
      <c r="I384" s="9">
        <f t="shared" ref="I384:P384" si="38">I385</f>
        <v>340.2</v>
      </c>
      <c r="J384" s="9">
        <f t="shared" si="38"/>
        <v>293.60000000000002</v>
      </c>
      <c r="K384" s="10">
        <f t="shared" si="38"/>
        <v>24</v>
      </c>
      <c r="L384" s="9">
        <f t="shared" si="38"/>
        <v>560009</v>
      </c>
      <c r="M384" s="9">
        <f t="shared" si="38"/>
        <v>0</v>
      </c>
      <c r="N384" s="9">
        <f t="shared" si="38"/>
        <v>0</v>
      </c>
      <c r="O384" s="9">
        <f t="shared" si="38"/>
        <v>0</v>
      </c>
      <c r="P384" s="9">
        <f t="shared" si="38"/>
        <v>560009</v>
      </c>
      <c r="Q384" s="9">
        <f>L384/I384</f>
        <v>1646.116990005879</v>
      </c>
      <c r="R384" s="9">
        <f>MAX(R385:R385)</f>
        <v>1988</v>
      </c>
      <c r="S384" s="7" t="s">
        <v>42</v>
      </c>
      <c r="T384" s="66"/>
      <c r="U384" s="84"/>
      <c r="V384" s="84"/>
      <c r="W384" s="84"/>
      <c r="X384" s="84"/>
      <c r="Y384" s="1"/>
    </row>
    <row r="385" spans="1:25" s="40" customFormat="1" ht="25.5">
      <c r="A385" s="4">
        <v>351</v>
      </c>
      <c r="B385" s="33" t="s">
        <v>368</v>
      </c>
      <c r="C385" s="5">
        <v>1917</v>
      </c>
      <c r="D385" s="5"/>
      <c r="E385" s="28" t="s">
        <v>43</v>
      </c>
      <c r="F385" s="29">
        <v>2</v>
      </c>
      <c r="G385" s="29">
        <v>3</v>
      </c>
      <c r="H385" s="25">
        <v>424.2</v>
      </c>
      <c r="I385" s="25">
        <v>340.2</v>
      </c>
      <c r="J385" s="25">
        <v>293.60000000000002</v>
      </c>
      <c r="K385" s="26">
        <v>24</v>
      </c>
      <c r="L385" s="17">
        <v>560009</v>
      </c>
      <c r="M385" s="19">
        <v>0</v>
      </c>
      <c r="N385" s="19">
        <v>0</v>
      </c>
      <c r="O385" s="19">
        <v>0</v>
      </c>
      <c r="P385" s="17">
        <f>L385</f>
        <v>560009</v>
      </c>
      <c r="Q385" s="17">
        <f t="shared" ref="Q385" si="39">L385/I385</f>
        <v>1646.116990005879</v>
      </c>
      <c r="R385" s="17">
        <v>1988</v>
      </c>
      <c r="S385" s="34" t="s">
        <v>44</v>
      </c>
      <c r="T385" s="66"/>
      <c r="U385" s="84"/>
      <c r="V385" s="84"/>
      <c r="W385" s="84"/>
      <c r="X385" s="84"/>
      <c r="Y385" s="1"/>
    </row>
    <row r="386" spans="1:25">
      <c r="P386" s="66"/>
    </row>
    <row r="387" spans="1:25" ht="15" customHeight="1"/>
  </sheetData>
  <mergeCells count="39">
    <mergeCell ref="A381:B381"/>
    <mergeCell ref="Q19:Q21"/>
    <mergeCell ref="R19:R21"/>
    <mergeCell ref="S19:S22"/>
    <mergeCell ref="F19:F22"/>
    <mergeCell ref="G19:G22"/>
    <mergeCell ref="C20:C22"/>
    <mergeCell ref="D20:D22"/>
    <mergeCell ref="A384:B384"/>
    <mergeCell ref="A48:B48"/>
    <mergeCell ref="A64:B64"/>
    <mergeCell ref="A379:B379"/>
    <mergeCell ref="M20:P20"/>
    <mergeCell ref="A24:B24"/>
    <mergeCell ref="K19:K21"/>
    <mergeCell ref="L19:P19"/>
    <mergeCell ref="J20:J21"/>
    <mergeCell ref="L20:L21"/>
    <mergeCell ref="H19:H21"/>
    <mergeCell ref="I19:J19"/>
    <mergeCell ref="I20:I21"/>
    <mergeCell ref="B19:B22"/>
    <mergeCell ref="C19:D19"/>
    <mergeCell ref="E19:E22"/>
    <mergeCell ref="A16:S16"/>
    <mergeCell ref="A17:S17"/>
    <mergeCell ref="A19:A22"/>
    <mergeCell ref="A15:S15"/>
    <mergeCell ref="N1:S1"/>
    <mergeCell ref="N2:S2"/>
    <mergeCell ref="N3:S3"/>
    <mergeCell ref="N4:S4"/>
    <mergeCell ref="N5:S5"/>
    <mergeCell ref="N6:S6"/>
    <mergeCell ref="N7:S7"/>
    <mergeCell ref="N8:S8"/>
    <mergeCell ref="A10:S10"/>
    <mergeCell ref="A11:S11"/>
    <mergeCell ref="A12:S12"/>
  </mergeCells>
  <printOptions horizontalCentered="1"/>
  <pageMargins left="0.31496062992125984" right="0.31496062992125984" top="0.39" bottom="0.26" header="0.31496062992125984" footer="0.2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10"/>
  <sheetViews>
    <sheetView view="pageBreakPreview" zoomScale="85" zoomScaleNormal="70" zoomScaleSheetLayoutView="85" workbookViewId="0">
      <selection activeCell="G10" sqref="G10"/>
    </sheetView>
  </sheetViews>
  <sheetFormatPr defaultColWidth="9.140625" defaultRowHeight="15"/>
  <cols>
    <col min="1" max="1" width="9.140625" style="42"/>
    <col min="2" max="2" width="34.140625" style="43" customWidth="1"/>
    <col min="3" max="3" width="16.28515625" style="42" customWidth="1"/>
    <col min="4" max="9" width="13.140625" style="42" customWidth="1"/>
    <col min="10" max="10" width="9.140625" style="65" customWidth="1"/>
    <col min="11" max="11" width="14.5703125" style="42" customWidth="1"/>
    <col min="12" max="12" width="9.140625" style="42" customWidth="1"/>
    <col min="13" max="13" width="13.7109375" style="42" customWidth="1"/>
    <col min="14" max="14" width="9.140625" style="42" customWidth="1"/>
    <col min="15" max="15" width="11.85546875" style="42" customWidth="1"/>
    <col min="16" max="16" width="9.140625" style="42" customWidth="1"/>
    <col min="17" max="17" width="14" style="42" customWidth="1"/>
    <col min="18" max="18" width="9.140625" style="42" customWidth="1"/>
    <col min="19" max="19" width="13.140625" style="42" customWidth="1"/>
    <col min="20" max="20" width="9.140625" style="42" customWidth="1"/>
    <col min="21" max="21" width="12.7109375" style="42" customWidth="1"/>
    <col min="22" max="22" width="13.28515625" style="42" customWidth="1"/>
    <col min="23" max="23" width="15.140625" style="42" customWidth="1"/>
    <col min="24" max="24" width="10.140625" style="42" bestFit="1" customWidth="1"/>
    <col min="25" max="16384" width="9.140625" style="42"/>
  </cols>
  <sheetData>
    <row r="1" spans="1:25" ht="26.25">
      <c r="C1" s="44"/>
      <c r="D1" s="45"/>
      <c r="E1" s="45"/>
      <c r="F1" s="46"/>
      <c r="G1" s="46"/>
      <c r="H1" s="45"/>
      <c r="I1" s="45"/>
      <c r="J1" s="61"/>
      <c r="K1" s="44"/>
      <c r="L1" s="44"/>
      <c r="M1" s="45"/>
      <c r="N1" s="44"/>
      <c r="O1" s="45"/>
      <c r="P1" s="44"/>
      <c r="Q1" s="45"/>
      <c r="R1" s="44"/>
      <c r="S1" s="107" t="s">
        <v>369</v>
      </c>
      <c r="T1" s="107"/>
      <c r="U1" s="107"/>
      <c r="V1" s="107"/>
      <c r="W1" s="107"/>
    </row>
    <row r="2" spans="1:25">
      <c r="C2" s="44"/>
      <c r="D2" s="45"/>
      <c r="E2" s="45"/>
      <c r="F2" s="46"/>
      <c r="G2" s="46"/>
      <c r="H2" s="45"/>
      <c r="I2" s="45"/>
      <c r="J2" s="61"/>
      <c r="K2" s="44"/>
      <c r="L2" s="44"/>
      <c r="M2" s="45"/>
      <c r="N2" s="44"/>
      <c r="O2" s="45"/>
      <c r="P2" s="108"/>
      <c r="Q2" s="108"/>
      <c r="R2" s="108"/>
      <c r="S2" s="108"/>
      <c r="T2" s="108"/>
      <c r="U2" s="108"/>
      <c r="V2" s="108"/>
      <c r="W2" s="45"/>
    </row>
    <row r="3" spans="1:25" ht="26.25">
      <c r="A3" s="106" t="s">
        <v>12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5" ht="26.25">
      <c r="A4" s="106" t="s">
        <v>370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5" ht="26.25">
      <c r="A5" s="106" t="s">
        <v>371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5" ht="26.25">
      <c r="A6" s="106" t="s">
        <v>372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5" ht="15.75">
      <c r="A7" s="47"/>
      <c r="C7" s="48"/>
      <c r="D7" s="49"/>
      <c r="E7" s="49"/>
      <c r="F7" s="50"/>
      <c r="G7" s="50"/>
      <c r="H7" s="49"/>
      <c r="I7" s="49"/>
      <c r="J7" s="62"/>
      <c r="K7" s="48"/>
      <c r="L7" s="48"/>
      <c r="M7" s="49"/>
      <c r="N7" s="48"/>
      <c r="O7" s="49"/>
      <c r="P7" s="48"/>
      <c r="Q7" s="49"/>
      <c r="R7" s="48"/>
      <c r="S7" s="49"/>
      <c r="T7" s="49"/>
      <c r="U7" s="49"/>
      <c r="V7" s="51"/>
      <c r="W7" s="45"/>
    </row>
    <row r="8" spans="1:25" ht="32.25" customHeight="1">
      <c r="A8" s="92" t="s">
        <v>15</v>
      </c>
      <c r="B8" s="92" t="s">
        <v>16</v>
      </c>
      <c r="C8" s="92" t="s">
        <v>373</v>
      </c>
      <c r="D8" s="123" t="s">
        <v>374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  <c r="T8" s="109" t="s">
        <v>375</v>
      </c>
      <c r="U8" s="110"/>
      <c r="V8" s="110"/>
      <c r="W8" s="111"/>
    </row>
    <row r="9" spans="1:25" ht="15" customHeight="1">
      <c r="A9" s="92"/>
      <c r="B9" s="92"/>
      <c r="C9" s="92"/>
      <c r="D9" s="112" t="s">
        <v>376</v>
      </c>
      <c r="E9" s="110"/>
      <c r="F9" s="110"/>
      <c r="G9" s="110"/>
      <c r="H9" s="110"/>
      <c r="I9" s="111"/>
      <c r="J9" s="117" t="s">
        <v>377</v>
      </c>
      <c r="K9" s="118"/>
      <c r="L9" s="117" t="s">
        <v>378</v>
      </c>
      <c r="M9" s="118"/>
      <c r="N9" s="117" t="s">
        <v>379</v>
      </c>
      <c r="O9" s="118"/>
      <c r="P9" s="117" t="s">
        <v>380</v>
      </c>
      <c r="Q9" s="118"/>
      <c r="R9" s="117" t="s">
        <v>381</v>
      </c>
      <c r="S9" s="118"/>
      <c r="T9" s="121" t="s">
        <v>382</v>
      </c>
      <c r="U9" s="118"/>
      <c r="V9" s="113" t="s">
        <v>383</v>
      </c>
      <c r="W9" s="115" t="s">
        <v>384</v>
      </c>
    </row>
    <row r="10" spans="1:25" ht="177" customHeight="1">
      <c r="A10" s="92"/>
      <c r="B10" s="92"/>
      <c r="C10" s="92"/>
      <c r="D10" s="52" t="s">
        <v>385</v>
      </c>
      <c r="E10" s="52" t="s">
        <v>386</v>
      </c>
      <c r="F10" s="52" t="s">
        <v>387</v>
      </c>
      <c r="G10" s="52" t="s">
        <v>388</v>
      </c>
      <c r="H10" s="52" t="s">
        <v>389</v>
      </c>
      <c r="I10" s="53" t="s">
        <v>390</v>
      </c>
      <c r="J10" s="119"/>
      <c r="K10" s="120"/>
      <c r="L10" s="119"/>
      <c r="M10" s="120"/>
      <c r="N10" s="119"/>
      <c r="O10" s="120"/>
      <c r="P10" s="119"/>
      <c r="Q10" s="120"/>
      <c r="R10" s="119"/>
      <c r="S10" s="120"/>
      <c r="T10" s="119"/>
      <c r="U10" s="120"/>
      <c r="V10" s="114"/>
      <c r="W10" s="116"/>
    </row>
    <row r="11" spans="1:25" ht="15" customHeight="1">
      <c r="A11" s="122"/>
      <c r="B11" s="92"/>
      <c r="C11" s="54" t="s">
        <v>39</v>
      </c>
      <c r="D11" s="55" t="s">
        <v>39</v>
      </c>
      <c r="E11" s="55" t="s">
        <v>39</v>
      </c>
      <c r="F11" s="55" t="s">
        <v>39</v>
      </c>
      <c r="G11" s="55" t="s">
        <v>39</v>
      </c>
      <c r="H11" s="55" t="s">
        <v>39</v>
      </c>
      <c r="I11" s="55" t="s">
        <v>39</v>
      </c>
      <c r="J11" s="63" t="s">
        <v>391</v>
      </c>
      <c r="K11" s="54" t="s">
        <v>39</v>
      </c>
      <c r="L11" s="54" t="s">
        <v>392</v>
      </c>
      <c r="M11" s="54" t="s">
        <v>39</v>
      </c>
      <c r="N11" s="54" t="s">
        <v>392</v>
      </c>
      <c r="O11" s="54" t="s">
        <v>39</v>
      </c>
      <c r="P11" s="54" t="s">
        <v>392</v>
      </c>
      <c r="Q11" s="54" t="s">
        <v>39</v>
      </c>
      <c r="R11" s="54" t="s">
        <v>393</v>
      </c>
      <c r="S11" s="54" t="s">
        <v>39</v>
      </c>
      <c r="T11" s="19" t="s">
        <v>392</v>
      </c>
      <c r="U11" s="19" t="s">
        <v>39</v>
      </c>
      <c r="V11" s="19" t="s">
        <v>39</v>
      </c>
      <c r="W11" s="19" t="s">
        <v>39</v>
      </c>
    </row>
    <row r="12" spans="1:25">
      <c r="A12" s="56">
        <v>1</v>
      </c>
      <c r="B12" s="89">
        <v>2</v>
      </c>
      <c r="C12" s="56">
        <v>3</v>
      </c>
      <c r="D12" s="89">
        <v>4</v>
      </c>
      <c r="E12" s="56">
        <v>5</v>
      </c>
      <c r="F12" s="89">
        <v>6</v>
      </c>
      <c r="G12" s="56">
        <v>7</v>
      </c>
      <c r="H12" s="89">
        <v>8</v>
      </c>
      <c r="I12" s="56">
        <v>9</v>
      </c>
      <c r="J12" s="64">
        <v>10</v>
      </c>
      <c r="K12" s="56">
        <v>11</v>
      </c>
      <c r="L12" s="89">
        <v>12</v>
      </c>
      <c r="M12" s="56">
        <v>13</v>
      </c>
      <c r="N12" s="89">
        <v>14</v>
      </c>
      <c r="O12" s="56">
        <v>15</v>
      </c>
      <c r="P12" s="89">
        <v>16</v>
      </c>
      <c r="Q12" s="56">
        <v>17</v>
      </c>
      <c r="R12" s="89">
        <v>18</v>
      </c>
      <c r="S12" s="56">
        <v>19</v>
      </c>
      <c r="T12" s="89">
        <v>20</v>
      </c>
      <c r="U12" s="56">
        <v>21</v>
      </c>
      <c r="V12" s="89">
        <v>22</v>
      </c>
      <c r="W12" s="56">
        <v>23</v>
      </c>
    </row>
    <row r="13" spans="1:25">
      <c r="A13" s="99" t="s">
        <v>41</v>
      </c>
      <c r="B13" s="99"/>
      <c r="C13" s="9">
        <f t="shared" ref="C13:W13" si="0">C14+C23+C37+C53+C57+C61+C362+C368+C370+C373</f>
        <v>333303649.26000005</v>
      </c>
      <c r="D13" s="9">
        <f t="shared" si="0"/>
        <v>76984522.640000015</v>
      </c>
      <c r="E13" s="9">
        <f t="shared" si="0"/>
        <v>10224977.750000002</v>
      </c>
      <c r="F13" s="9">
        <f t="shared" si="0"/>
        <v>13103691</v>
      </c>
      <c r="G13" s="9">
        <f t="shared" si="0"/>
        <v>14925227.519999998</v>
      </c>
      <c r="H13" s="9">
        <f t="shared" si="0"/>
        <v>16859594.300000001</v>
      </c>
      <c r="I13" s="9">
        <f t="shared" si="0"/>
        <v>134340</v>
      </c>
      <c r="J13" s="80">
        <f t="shared" si="0"/>
        <v>33</v>
      </c>
      <c r="K13" s="9">
        <f t="shared" si="0"/>
        <v>40381600</v>
      </c>
      <c r="L13" s="9">
        <f t="shared" si="0"/>
        <v>40567.960000000006</v>
      </c>
      <c r="M13" s="9">
        <f t="shared" si="0"/>
        <v>79961847.310000002</v>
      </c>
      <c r="N13" s="9">
        <f t="shared" si="0"/>
        <v>1012.1</v>
      </c>
      <c r="O13" s="9">
        <f t="shared" si="0"/>
        <v>132508.37</v>
      </c>
      <c r="P13" s="9">
        <f t="shared" si="0"/>
        <v>86228.66</v>
      </c>
      <c r="Q13" s="9">
        <f t="shared" si="0"/>
        <v>63210009.56000001</v>
      </c>
      <c r="R13" s="9">
        <f t="shared" si="0"/>
        <v>279.89999999999998</v>
      </c>
      <c r="S13" s="9">
        <f t="shared" si="0"/>
        <v>307954.68</v>
      </c>
      <c r="T13" s="9">
        <f t="shared" si="0"/>
        <v>4855.08</v>
      </c>
      <c r="U13" s="9">
        <f t="shared" si="0"/>
        <v>1137545.8199999998</v>
      </c>
      <c r="V13" s="9">
        <f t="shared" si="0"/>
        <v>67000</v>
      </c>
      <c r="W13" s="9">
        <f t="shared" si="0"/>
        <v>15872830.309999999</v>
      </c>
      <c r="X13" s="82"/>
      <c r="Y13" s="82"/>
    </row>
    <row r="14" spans="1:25">
      <c r="A14" s="20" t="s">
        <v>45</v>
      </c>
      <c r="B14" s="21"/>
      <c r="C14" s="9">
        <f t="shared" ref="C14:W14" si="1">SUM(C15:C22)</f>
        <v>16655432.26</v>
      </c>
      <c r="D14" s="9">
        <f t="shared" si="1"/>
        <v>4374258.9700000007</v>
      </c>
      <c r="E14" s="9">
        <f t="shared" si="1"/>
        <v>383033.51</v>
      </c>
      <c r="F14" s="9">
        <f t="shared" si="1"/>
        <v>240287.19</v>
      </c>
      <c r="G14" s="9">
        <f t="shared" si="1"/>
        <v>536180.15</v>
      </c>
      <c r="H14" s="9">
        <f t="shared" si="1"/>
        <v>1028209.3900000001</v>
      </c>
      <c r="I14" s="9">
        <f t="shared" si="1"/>
        <v>0</v>
      </c>
      <c r="J14" s="80">
        <f t="shared" si="1"/>
        <v>0</v>
      </c>
      <c r="K14" s="9">
        <f t="shared" si="1"/>
        <v>0</v>
      </c>
      <c r="L14" s="9">
        <f t="shared" si="1"/>
        <v>2792.7</v>
      </c>
      <c r="M14" s="9">
        <f t="shared" si="1"/>
        <v>5881608.6600000001</v>
      </c>
      <c r="N14" s="9">
        <f t="shared" si="1"/>
        <v>0</v>
      </c>
      <c r="O14" s="9">
        <f t="shared" si="1"/>
        <v>0</v>
      </c>
      <c r="P14" s="9">
        <f t="shared" si="1"/>
        <v>3933.4</v>
      </c>
      <c r="Q14" s="9">
        <f t="shared" si="1"/>
        <v>3945208.2800000003</v>
      </c>
      <c r="R14" s="9">
        <f t="shared" si="1"/>
        <v>0</v>
      </c>
      <c r="S14" s="9">
        <f t="shared" si="1"/>
        <v>0</v>
      </c>
      <c r="T14" s="9">
        <f t="shared" si="1"/>
        <v>0</v>
      </c>
      <c r="U14" s="9">
        <f t="shared" si="1"/>
        <v>0</v>
      </c>
      <c r="V14" s="9">
        <f t="shared" si="1"/>
        <v>0</v>
      </c>
      <c r="W14" s="9">
        <f t="shared" si="1"/>
        <v>266646.11</v>
      </c>
      <c r="X14" s="82"/>
      <c r="Y14" s="82"/>
    </row>
    <row r="15" spans="1:25" ht="25.5">
      <c r="A15" s="4">
        <v>1</v>
      </c>
      <c r="B15" s="30" t="s">
        <v>46</v>
      </c>
      <c r="C15" s="17">
        <f>D15+E15+F15+G15+H15+I15+K15+M15+O15+Q15+S15+U15+V15+W15</f>
        <v>727733.76000000001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81">
        <v>0</v>
      </c>
      <c r="K15" s="17">
        <v>0</v>
      </c>
      <c r="L15" s="17">
        <v>235.2</v>
      </c>
      <c r="M15" s="17">
        <v>652311.67000000004</v>
      </c>
      <c r="N15" s="83">
        <v>0</v>
      </c>
      <c r="O15" s="83">
        <v>0</v>
      </c>
      <c r="P15" s="17">
        <v>483</v>
      </c>
      <c r="Q15" s="17">
        <v>67526.23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7895.86</v>
      </c>
      <c r="X15" s="82"/>
      <c r="Y15" s="82"/>
    </row>
    <row r="16" spans="1:25" ht="25.5">
      <c r="A16" s="4">
        <v>2</v>
      </c>
      <c r="B16" s="30" t="s">
        <v>47</v>
      </c>
      <c r="C16" s="17">
        <f t="shared" ref="C16:C22" si="2">D16+E16+F16+G16+H16+I16+K16+M16+O16+Q16+S16+U16+V16+W16</f>
        <v>1913964.47</v>
      </c>
      <c r="D16" s="17">
        <v>754360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81">
        <v>0</v>
      </c>
      <c r="K16" s="17">
        <v>0</v>
      </c>
      <c r="L16" s="17">
        <v>182.8</v>
      </c>
      <c r="M16" s="17">
        <v>976357</v>
      </c>
      <c r="N16" s="17">
        <v>0</v>
      </c>
      <c r="O16" s="17">
        <v>0</v>
      </c>
      <c r="P16" s="17">
        <v>274.8</v>
      </c>
      <c r="Q16" s="17">
        <v>147357.47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35890</v>
      </c>
      <c r="X16" s="82"/>
      <c r="Y16" s="82"/>
    </row>
    <row r="17" spans="1:25" ht="25.5">
      <c r="A17" s="4">
        <v>3</v>
      </c>
      <c r="B17" s="30" t="s">
        <v>48</v>
      </c>
      <c r="C17" s="17">
        <f t="shared" si="2"/>
        <v>800621.12</v>
      </c>
      <c r="D17" s="17">
        <v>0</v>
      </c>
      <c r="E17" s="17">
        <v>0</v>
      </c>
      <c r="F17" s="17">
        <v>0</v>
      </c>
      <c r="G17" s="17">
        <v>0</v>
      </c>
      <c r="H17" s="17">
        <v>91896</v>
      </c>
      <c r="I17" s="17">
        <v>0</v>
      </c>
      <c r="J17" s="81">
        <v>0</v>
      </c>
      <c r="K17" s="17">
        <v>0</v>
      </c>
      <c r="L17" s="17">
        <v>276</v>
      </c>
      <c r="M17" s="17">
        <v>702610.19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6114.93</v>
      </c>
      <c r="X17" s="82"/>
      <c r="Y17" s="82"/>
    </row>
    <row r="18" spans="1:25" ht="25.5">
      <c r="A18" s="4">
        <v>4</v>
      </c>
      <c r="B18" s="30" t="s">
        <v>49</v>
      </c>
      <c r="C18" s="17">
        <f t="shared" si="2"/>
        <v>1017743.02</v>
      </c>
      <c r="D18" s="17">
        <v>0</v>
      </c>
      <c r="E18" s="17">
        <v>0</v>
      </c>
      <c r="F18" s="17">
        <v>0</v>
      </c>
      <c r="G18" s="17">
        <v>0</v>
      </c>
      <c r="H18" s="17">
        <v>84553.63</v>
      </c>
      <c r="I18" s="17">
        <v>0</v>
      </c>
      <c r="J18" s="81">
        <v>0</v>
      </c>
      <c r="K18" s="17">
        <v>0</v>
      </c>
      <c r="L18" s="17">
        <v>322.3</v>
      </c>
      <c r="M18" s="17">
        <v>495386.64</v>
      </c>
      <c r="N18" s="17">
        <v>0</v>
      </c>
      <c r="O18" s="17">
        <v>0</v>
      </c>
      <c r="P18" s="17">
        <v>449.8</v>
      </c>
      <c r="Q18" s="17">
        <v>431016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6786.75</v>
      </c>
      <c r="X18" s="82"/>
      <c r="Y18" s="82"/>
    </row>
    <row r="19" spans="1:25" ht="25.5">
      <c r="A19" s="4">
        <v>5</v>
      </c>
      <c r="B19" s="30" t="s">
        <v>50</v>
      </c>
      <c r="C19" s="17">
        <f t="shared" si="2"/>
        <v>9084425.8499999996</v>
      </c>
      <c r="D19" s="17">
        <v>2280015.94</v>
      </c>
      <c r="E19" s="17">
        <v>261674.56</v>
      </c>
      <c r="F19" s="17">
        <v>0</v>
      </c>
      <c r="G19" s="17">
        <v>406542.69</v>
      </c>
      <c r="H19" s="17">
        <v>621231.93000000005</v>
      </c>
      <c r="I19" s="17">
        <v>0</v>
      </c>
      <c r="J19" s="81">
        <v>0</v>
      </c>
      <c r="K19" s="17">
        <v>0</v>
      </c>
      <c r="L19" s="17">
        <v>887.4</v>
      </c>
      <c r="M19" s="17">
        <v>2119161.15</v>
      </c>
      <c r="N19" s="17">
        <v>0</v>
      </c>
      <c r="O19" s="17">
        <v>0</v>
      </c>
      <c r="P19" s="17">
        <v>2725.8</v>
      </c>
      <c r="Q19" s="17">
        <v>3299308.58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96491</v>
      </c>
      <c r="X19" s="82"/>
      <c r="Y19" s="82"/>
    </row>
    <row r="20" spans="1:25" ht="25.5">
      <c r="A20" s="4">
        <v>6</v>
      </c>
      <c r="B20" s="30" t="s">
        <v>51</v>
      </c>
      <c r="C20" s="17">
        <f t="shared" si="2"/>
        <v>975782.01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81">
        <v>0</v>
      </c>
      <c r="K20" s="17">
        <v>0</v>
      </c>
      <c r="L20" s="17">
        <v>889</v>
      </c>
      <c r="M20" s="17">
        <v>935782.01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40000</v>
      </c>
      <c r="X20" s="82"/>
      <c r="Y20" s="82"/>
    </row>
    <row r="21" spans="1:25" ht="25.5">
      <c r="A21" s="4">
        <v>7</v>
      </c>
      <c r="B21" s="30" t="s">
        <v>52</v>
      </c>
      <c r="C21" s="17">
        <f t="shared" si="2"/>
        <v>324537.63999999996</v>
      </c>
      <c r="D21" s="17">
        <v>288162.90999999997</v>
      </c>
      <c r="E21" s="17">
        <v>0</v>
      </c>
      <c r="F21" s="17">
        <v>0</v>
      </c>
      <c r="G21" s="17">
        <v>0</v>
      </c>
      <c r="H21" s="17">
        <v>31295.040000000001</v>
      </c>
      <c r="I21" s="17">
        <v>0</v>
      </c>
      <c r="J21" s="81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5079.6899999999996</v>
      </c>
      <c r="X21" s="82"/>
      <c r="Y21" s="82"/>
    </row>
    <row r="22" spans="1:25" ht="25.5">
      <c r="A22" s="4">
        <v>8</v>
      </c>
      <c r="B22" s="30" t="s">
        <v>53</v>
      </c>
      <c r="C22" s="17">
        <f t="shared" si="2"/>
        <v>1810624.3900000001</v>
      </c>
      <c r="D22" s="17">
        <v>1051720.1200000001</v>
      </c>
      <c r="E22" s="17">
        <v>121358.95</v>
      </c>
      <c r="F22" s="17">
        <v>240287.19</v>
      </c>
      <c r="G22" s="17">
        <v>129637.46</v>
      </c>
      <c r="H22" s="17">
        <v>199232.79</v>
      </c>
      <c r="I22" s="17">
        <v>0</v>
      </c>
      <c r="J22" s="81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68387.88</v>
      </c>
      <c r="X22" s="82"/>
      <c r="Y22" s="82"/>
    </row>
    <row r="23" spans="1:25">
      <c r="A23" s="20" t="s">
        <v>54</v>
      </c>
      <c r="B23" s="57"/>
      <c r="C23" s="9">
        <f t="shared" ref="C23:W23" si="3">SUM(C24:C36)</f>
        <v>19679883</v>
      </c>
      <c r="D23" s="9">
        <f t="shared" si="3"/>
        <v>6233116</v>
      </c>
      <c r="E23" s="9">
        <f t="shared" si="3"/>
        <v>773082</v>
      </c>
      <c r="F23" s="9">
        <f t="shared" si="3"/>
        <v>798203</v>
      </c>
      <c r="G23" s="9">
        <f t="shared" si="3"/>
        <v>1169448</v>
      </c>
      <c r="H23" s="9">
        <f t="shared" si="3"/>
        <v>1846310</v>
      </c>
      <c r="I23" s="9">
        <f t="shared" si="3"/>
        <v>0</v>
      </c>
      <c r="J23" s="80">
        <f t="shared" si="3"/>
        <v>0</v>
      </c>
      <c r="K23" s="9">
        <f t="shared" si="3"/>
        <v>0</v>
      </c>
      <c r="L23" s="9">
        <f t="shared" si="3"/>
        <v>3658.5</v>
      </c>
      <c r="M23" s="9">
        <f t="shared" si="3"/>
        <v>4617327</v>
      </c>
      <c r="N23" s="9">
        <f t="shared" si="3"/>
        <v>0</v>
      </c>
      <c r="O23" s="9">
        <f t="shared" si="3"/>
        <v>0</v>
      </c>
      <c r="P23" s="9">
        <f t="shared" si="3"/>
        <v>4513.93</v>
      </c>
      <c r="Q23" s="9">
        <f t="shared" si="3"/>
        <v>3730130</v>
      </c>
      <c r="R23" s="9">
        <f t="shared" si="3"/>
        <v>144</v>
      </c>
      <c r="S23" s="9">
        <f t="shared" si="3"/>
        <v>142893</v>
      </c>
      <c r="T23" s="9">
        <f t="shared" si="3"/>
        <v>1344.28</v>
      </c>
      <c r="U23" s="9">
        <f t="shared" si="3"/>
        <v>191159</v>
      </c>
      <c r="V23" s="9">
        <f t="shared" si="3"/>
        <v>2500</v>
      </c>
      <c r="W23" s="9">
        <f t="shared" si="3"/>
        <v>175715</v>
      </c>
      <c r="X23" s="82"/>
      <c r="Y23" s="82"/>
    </row>
    <row r="24" spans="1:25" ht="25.5">
      <c r="A24" s="4">
        <v>9</v>
      </c>
      <c r="B24" s="30" t="s">
        <v>55</v>
      </c>
      <c r="C24" s="17">
        <f t="shared" ref="C24:C36" si="4">D24+E24+F24+G24+H24+I24+K24+M24+O24+Q24+S24+U24+V24+W24</f>
        <v>531891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81">
        <v>0</v>
      </c>
      <c r="K24" s="17">
        <v>0</v>
      </c>
      <c r="L24" s="17">
        <v>211</v>
      </c>
      <c r="M24" s="17">
        <v>297334</v>
      </c>
      <c r="N24" s="17">
        <v>0</v>
      </c>
      <c r="O24" s="17">
        <v>0</v>
      </c>
      <c r="P24" s="17">
        <v>221</v>
      </c>
      <c r="Q24" s="17">
        <v>206308</v>
      </c>
      <c r="R24" s="17">
        <v>13</v>
      </c>
      <c r="S24" s="17">
        <v>19950</v>
      </c>
      <c r="T24" s="17">
        <v>0</v>
      </c>
      <c r="U24" s="17">
        <v>0</v>
      </c>
      <c r="V24" s="17">
        <v>0</v>
      </c>
      <c r="W24" s="17">
        <v>8299</v>
      </c>
      <c r="X24" s="82"/>
      <c r="Y24" s="82"/>
    </row>
    <row r="25" spans="1:25" ht="25.5">
      <c r="A25" s="4">
        <v>10</v>
      </c>
      <c r="B25" s="30" t="s">
        <v>56</v>
      </c>
      <c r="C25" s="17">
        <f t="shared" si="4"/>
        <v>1825343</v>
      </c>
      <c r="D25" s="17">
        <v>662543</v>
      </c>
      <c r="E25" s="17">
        <v>88004</v>
      </c>
      <c r="F25" s="17">
        <v>80182</v>
      </c>
      <c r="G25" s="17">
        <v>89993</v>
      </c>
      <c r="H25" s="17">
        <v>147678</v>
      </c>
      <c r="I25" s="17">
        <v>0</v>
      </c>
      <c r="J25" s="81">
        <v>0</v>
      </c>
      <c r="K25" s="17">
        <v>0</v>
      </c>
      <c r="L25" s="17">
        <v>349</v>
      </c>
      <c r="M25" s="17">
        <v>434265</v>
      </c>
      <c r="N25" s="17">
        <v>0</v>
      </c>
      <c r="O25" s="17">
        <v>0</v>
      </c>
      <c r="P25" s="17">
        <v>402.5</v>
      </c>
      <c r="Q25" s="17">
        <v>292349</v>
      </c>
      <c r="R25" s="17">
        <v>17</v>
      </c>
      <c r="S25" s="17">
        <v>17402</v>
      </c>
      <c r="T25" s="17">
        <v>0</v>
      </c>
      <c r="U25" s="17">
        <v>0</v>
      </c>
      <c r="V25" s="17">
        <v>0</v>
      </c>
      <c r="W25" s="17">
        <v>12927</v>
      </c>
      <c r="X25" s="82"/>
      <c r="Y25" s="82"/>
    </row>
    <row r="26" spans="1:25" ht="25.5">
      <c r="A26" s="4">
        <v>11</v>
      </c>
      <c r="B26" s="30" t="s">
        <v>57</v>
      </c>
      <c r="C26" s="17">
        <f t="shared" si="4"/>
        <v>1764483</v>
      </c>
      <c r="D26" s="17">
        <v>660196</v>
      </c>
      <c r="E26" s="17">
        <v>82198</v>
      </c>
      <c r="F26" s="17">
        <v>82198</v>
      </c>
      <c r="G26" s="17">
        <v>84056</v>
      </c>
      <c r="H26" s="17">
        <v>139052</v>
      </c>
      <c r="I26" s="17">
        <v>0</v>
      </c>
      <c r="J26" s="81">
        <v>0</v>
      </c>
      <c r="K26" s="17">
        <v>0</v>
      </c>
      <c r="L26" s="17">
        <v>347.5</v>
      </c>
      <c r="M26" s="17">
        <v>421587</v>
      </c>
      <c r="N26" s="17">
        <v>0</v>
      </c>
      <c r="O26" s="17">
        <v>0</v>
      </c>
      <c r="P26" s="17">
        <v>342.1</v>
      </c>
      <c r="Q26" s="17">
        <v>266856</v>
      </c>
      <c r="R26" s="17">
        <v>16</v>
      </c>
      <c r="S26" s="17">
        <v>16261</v>
      </c>
      <c r="T26" s="17">
        <v>0</v>
      </c>
      <c r="U26" s="17">
        <v>0</v>
      </c>
      <c r="V26" s="17">
        <v>0</v>
      </c>
      <c r="W26" s="17">
        <v>12079</v>
      </c>
      <c r="X26" s="82"/>
      <c r="Y26" s="82"/>
    </row>
    <row r="27" spans="1:25" ht="25.5">
      <c r="A27" s="4">
        <v>12</v>
      </c>
      <c r="B27" s="30" t="s">
        <v>58</v>
      </c>
      <c r="C27" s="17">
        <f t="shared" si="4"/>
        <v>1861833</v>
      </c>
      <c r="D27" s="17">
        <v>704247</v>
      </c>
      <c r="E27" s="17">
        <v>87721</v>
      </c>
      <c r="F27" s="17">
        <v>87721</v>
      </c>
      <c r="G27" s="17">
        <v>89703</v>
      </c>
      <c r="H27" s="17">
        <v>148408</v>
      </c>
      <c r="I27" s="17">
        <v>0</v>
      </c>
      <c r="J27" s="81">
        <v>0</v>
      </c>
      <c r="K27" s="17">
        <v>0</v>
      </c>
      <c r="L27" s="17">
        <v>368</v>
      </c>
      <c r="M27" s="17">
        <v>449755</v>
      </c>
      <c r="N27" s="17">
        <v>0</v>
      </c>
      <c r="O27" s="17">
        <v>0</v>
      </c>
      <c r="P27" s="17">
        <v>351</v>
      </c>
      <c r="Q27" s="17">
        <v>278034</v>
      </c>
      <c r="R27" s="17">
        <v>17</v>
      </c>
      <c r="S27" s="17">
        <v>3359</v>
      </c>
      <c r="T27" s="17">
        <v>0</v>
      </c>
      <c r="U27" s="17">
        <v>0</v>
      </c>
      <c r="V27" s="17">
        <v>0</v>
      </c>
      <c r="W27" s="17">
        <v>12885</v>
      </c>
      <c r="X27" s="82"/>
      <c r="Y27" s="82"/>
    </row>
    <row r="28" spans="1:25" ht="25.5">
      <c r="A28" s="4">
        <v>13</v>
      </c>
      <c r="B28" s="30" t="s">
        <v>59</v>
      </c>
      <c r="C28" s="17">
        <f t="shared" si="4"/>
        <v>1811372</v>
      </c>
      <c r="D28" s="17">
        <v>662543</v>
      </c>
      <c r="E28" s="17">
        <v>86269</v>
      </c>
      <c r="F28" s="17">
        <v>80182</v>
      </c>
      <c r="G28" s="17">
        <v>88237</v>
      </c>
      <c r="H28" s="17">
        <v>145988</v>
      </c>
      <c r="I28" s="17">
        <v>0</v>
      </c>
      <c r="J28" s="81">
        <v>0</v>
      </c>
      <c r="K28" s="17">
        <v>0</v>
      </c>
      <c r="L28" s="17">
        <v>348</v>
      </c>
      <c r="M28" s="17">
        <v>442406</v>
      </c>
      <c r="N28" s="17">
        <v>0</v>
      </c>
      <c r="O28" s="17">
        <v>0</v>
      </c>
      <c r="P28" s="17">
        <v>350</v>
      </c>
      <c r="Q28" s="17">
        <v>276010</v>
      </c>
      <c r="R28" s="17">
        <v>16</v>
      </c>
      <c r="S28" s="17">
        <v>17062</v>
      </c>
      <c r="T28" s="17">
        <v>0</v>
      </c>
      <c r="U28" s="17">
        <v>0</v>
      </c>
      <c r="V28" s="17">
        <v>0</v>
      </c>
      <c r="W28" s="17">
        <v>12675</v>
      </c>
      <c r="X28" s="82"/>
      <c r="Y28" s="82"/>
    </row>
    <row r="29" spans="1:25" ht="25.5">
      <c r="A29" s="4">
        <v>14</v>
      </c>
      <c r="B29" s="30" t="s">
        <v>60</v>
      </c>
      <c r="C29" s="17">
        <f t="shared" si="4"/>
        <v>1879523</v>
      </c>
      <c r="D29" s="17">
        <v>704247</v>
      </c>
      <c r="E29" s="17">
        <v>87721</v>
      </c>
      <c r="F29" s="17">
        <v>87721</v>
      </c>
      <c r="G29" s="17">
        <v>89703</v>
      </c>
      <c r="H29" s="17">
        <v>148408</v>
      </c>
      <c r="I29" s="17">
        <v>0</v>
      </c>
      <c r="J29" s="81">
        <v>0</v>
      </c>
      <c r="K29" s="17">
        <v>0</v>
      </c>
      <c r="L29" s="17">
        <v>348</v>
      </c>
      <c r="M29" s="17">
        <v>451388</v>
      </c>
      <c r="N29" s="17">
        <v>0</v>
      </c>
      <c r="O29" s="17">
        <v>0</v>
      </c>
      <c r="P29" s="17">
        <v>359.4</v>
      </c>
      <c r="Q29" s="17">
        <v>279994</v>
      </c>
      <c r="R29" s="17">
        <v>17</v>
      </c>
      <c r="S29" s="17">
        <v>17409</v>
      </c>
      <c r="T29" s="17">
        <v>0</v>
      </c>
      <c r="U29" s="17">
        <v>0</v>
      </c>
      <c r="V29" s="17">
        <v>0</v>
      </c>
      <c r="W29" s="17">
        <v>12932</v>
      </c>
      <c r="X29" s="82"/>
      <c r="Y29" s="82"/>
    </row>
    <row r="30" spans="1:25" ht="25.5">
      <c r="A30" s="4">
        <v>15</v>
      </c>
      <c r="B30" s="30" t="s">
        <v>61</v>
      </c>
      <c r="C30" s="17">
        <f t="shared" si="4"/>
        <v>1848753</v>
      </c>
      <c r="D30" s="17">
        <v>693163</v>
      </c>
      <c r="E30" s="17">
        <v>86340</v>
      </c>
      <c r="F30" s="17">
        <v>86340</v>
      </c>
      <c r="G30" s="17">
        <v>88291</v>
      </c>
      <c r="H30" s="17">
        <v>146066</v>
      </c>
      <c r="I30" s="17">
        <v>0</v>
      </c>
      <c r="J30" s="81">
        <v>0</v>
      </c>
      <c r="K30" s="17">
        <v>0</v>
      </c>
      <c r="L30" s="17">
        <v>351.3</v>
      </c>
      <c r="M30" s="17">
        <v>442669</v>
      </c>
      <c r="N30" s="17">
        <v>0</v>
      </c>
      <c r="O30" s="17">
        <v>0</v>
      </c>
      <c r="P30" s="17">
        <v>379.9</v>
      </c>
      <c r="Q30" s="17">
        <v>276129</v>
      </c>
      <c r="R30" s="17">
        <v>16</v>
      </c>
      <c r="S30" s="17">
        <v>17073</v>
      </c>
      <c r="T30" s="17">
        <v>0</v>
      </c>
      <c r="U30" s="17">
        <v>0</v>
      </c>
      <c r="V30" s="17">
        <v>0</v>
      </c>
      <c r="W30" s="17">
        <v>12682</v>
      </c>
      <c r="X30" s="82"/>
      <c r="Y30" s="82"/>
    </row>
    <row r="31" spans="1:25" ht="25.5">
      <c r="A31" s="4">
        <v>16</v>
      </c>
      <c r="B31" s="30" t="s">
        <v>62</v>
      </c>
      <c r="C31" s="17">
        <f t="shared" si="4"/>
        <v>1861768</v>
      </c>
      <c r="D31" s="17">
        <v>698279</v>
      </c>
      <c r="E31" s="17">
        <v>86977</v>
      </c>
      <c r="F31" s="17">
        <v>86977</v>
      </c>
      <c r="G31" s="17">
        <v>88943</v>
      </c>
      <c r="H31" s="17">
        <v>147094</v>
      </c>
      <c r="I31" s="17">
        <v>0</v>
      </c>
      <c r="J31" s="81">
        <v>0</v>
      </c>
      <c r="K31" s="17">
        <v>0</v>
      </c>
      <c r="L31" s="17">
        <v>245</v>
      </c>
      <c r="M31" s="17">
        <v>445945</v>
      </c>
      <c r="N31" s="17">
        <v>0</v>
      </c>
      <c r="O31" s="17">
        <v>0</v>
      </c>
      <c r="P31" s="17">
        <v>363.15</v>
      </c>
      <c r="Q31" s="17">
        <v>277578</v>
      </c>
      <c r="R31" s="17">
        <v>16</v>
      </c>
      <c r="S31" s="17">
        <v>17199</v>
      </c>
      <c r="T31" s="17">
        <v>0</v>
      </c>
      <c r="U31" s="17">
        <v>0</v>
      </c>
      <c r="V31" s="17">
        <v>0</v>
      </c>
      <c r="W31" s="17">
        <v>12776</v>
      </c>
      <c r="X31" s="82"/>
      <c r="Y31" s="82"/>
    </row>
    <row r="32" spans="1:25" ht="25.5">
      <c r="A32" s="4">
        <v>17</v>
      </c>
      <c r="B32" s="30" t="s">
        <v>63</v>
      </c>
      <c r="C32" s="17">
        <f t="shared" si="4"/>
        <v>1857082</v>
      </c>
      <c r="D32" s="17">
        <v>697400</v>
      </c>
      <c r="E32" s="17">
        <v>86871</v>
      </c>
      <c r="F32" s="17">
        <v>86860</v>
      </c>
      <c r="G32" s="17">
        <v>88834</v>
      </c>
      <c r="H32" s="17">
        <v>144444</v>
      </c>
      <c r="I32" s="17">
        <v>0</v>
      </c>
      <c r="J32" s="81">
        <v>0</v>
      </c>
      <c r="K32" s="17">
        <v>0</v>
      </c>
      <c r="L32" s="17">
        <v>357.1</v>
      </c>
      <c r="M32" s="17">
        <v>445393</v>
      </c>
      <c r="N32" s="17">
        <v>0</v>
      </c>
      <c r="O32" s="17">
        <v>0</v>
      </c>
      <c r="P32" s="17">
        <v>400.6</v>
      </c>
      <c r="Q32" s="17">
        <v>277342</v>
      </c>
      <c r="R32" s="17">
        <v>16</v>
      </c>
      <c r="S32" s="17">
        <v>17178</v>
      </c>
      <c r="T32" s="17">
        <v>0</v>
      </c>
      <c r="U32" s="17">
        <v>0</v>
      </c>
      <c r="V32" s="17">
        <v>0</v>
      </c>
      <c r="W32" s="17">
        <v>12760</v>
      </c>
      <c r="X32" s="82"/>
      <c r="Y32" s="82"/>
    </row>
    <row r="33" spans="1:25" ht="25.5">
      <c r="A33" s="4">
        <v>18</v>
      </c>
      <c r="B33" s="30" t="s">
        <v>64</v>
      </c>
      <c r="C33" s="17">
        <f t="shared" si="4"/>
        <v>700000</v>
      </c>
      <c r="D33" s="17">
        <v>0</v>
      </c>
      <c r="E33" s="17">
        <v>0</v>
      </c>
      <c r="F33" s="17">
        <v>0</v>
      </c>
      <c r="G33" s="17">
        <v>317088</v>
      </c>
      <c r="H33" s="17">
        <v>360912</v>
      </c>
      <c r="I33" s="17">
        <v>0</v>
      </c>
      <c r="J33" s="81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22000</v>
      </c>
      <c r="X33" s="82"/>
      <c r="Y33" s="82"/>
    </row>
    <row r="34" spans="1:25" ht="25.5">
      <c r="A34" s="4">
        <v>19</v>
      </c>
      <c r="B34" s="30" t="s">
        <v>65</v>
      </c>
      <c r="C34" s="17">
        <f t="shared" si="4"/>
        <v>1882096</v>
      </c>
      <c r="D34" s="17">
        <v>750498</v>
      </c>
      <c r="E34" s="17">
        <v>80981</v>
      </c>
      <c r="F34" s="17">
        <v>120022</v>
      </c>
      <c r="G34" s="17">
        <v>144600</v>
      </c>
      <c r="H34" s="17">
        <v>184880</v>
      </c>
      <c r="I34" s="17">
        <v>0</v>
      </c>
      <c r="J34" s="81">
        <v>0</v>
      </c>
      <c r="K34" s="17">
        <v>0</v>
      </c>
      <c r="L34" s="17">
        <v>378</v>
      </c>
      <c r="M34" s="17">
        <v>82737</v>
      </c>
      <c r="N34" s="17">
        <v>0</v>
      </c>
      <c r="O34" s="17">
        <v>0</v>
      </c>
      <c r="P34" s="17">
        <v>468.98</v>
      </c>
      <c r="Q34" s="17">
        <v>410196</v>
      </c>
      <c r="R34" s="17">
        <v>0</v>
      </c>
      <c r="S34" s="17">
        <v>0</v>
      </c>
      <c r="T34" s="17">
        <v>468.98</v>
      </c>
      <c r="U34" s="17">
        <v>85482</v>
      </c>
      <c r="V34" s="17">
        <v>0</v>
      </c>
      <c r="W34" s="17">
        <v>22700</v>
      </c>
      <c r="X34" s="82"/>
      <c r="Y34" s="82"/>
    </row>
    <row r="35" spans="1:25" ht="25.5">
      <c r="A35" s="4">
        <v>20</v>
      </c>
      <c r="B35" s="30" t="s">
        <v>66</v>
      </c>
      <c r="C35" s="17">
        <f t="shared" si="4"/>
        <v>1354302</v>
      </c>
      <c r="D35" s="17">
        <v>0</v>
      </c>
      <c r="E35" s="17">
        <v>0</v>
      </c>
      <c r="F35" s="17">
        <v>0</v>
      </c>
      <c r="G35" s="17">
        <v>0</v>
      </c>
      <c r="H35" s="17">
        <v>133380</v>
      </c>
      <c r="I35" s="17">
        <v>0</v>
      </c>
      <c r="J35" s="81">
        <v>0</v>
      </c>
      <c r="K35" s="17">
        <v>0</v>
      </c>
      <c r="L35" s="17">
        <v>355.6</v>
      </c>
      <c r="M35" s="17">
        <v>703848</v>
      </c>
      <c r="N35" s="17">
        <v>0</v>
      </c>
      <c r="O35" s="17">
        <v>0</v>
      </c>
      <c r="P35" s="17">
        <v>437.6</v>
      </c>
      <c r="Q35" s="17">
        <v>433574</v>
      </c>
      <c r="R35" s="17">
        <v>0</v>
      </c>
      <c r="S35" s="17">
        <v>0</v>
      </c>
      <c r="T35" s="17">
        <v>437.6</v>
      </c>
      <c r="U35" s="17">
        <v>60000</v>
      </c>
      <c r="V35" s="17">
        <v>2500</v>
      </c>
      <c r="W35" s="17">
        <v>21000</v>
      </c>
      <c r="X35" s="82"/>
      <c r="Y35" s="82"/>
    </row>
    <row r="36" spans="1:25" ht="25.5">
      <c r="A36" s="4">
        <v>21</v>
      </c>
      <c r="B36" s="30" t="s">
        <v>67</v>
      </c>
      <c r="C36" s="17">
        <f t="shared" si="4"/>
        <v>501437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81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437.7</v>
      </c>
      <c r="Q36" s="17">
        <v>455760</v>
      </c>
      <c r="R36" s="17">
        <v>0</v>
      </c>
      <c r="S36" s="17">
        <v>0</v>
      </c>
      <c r="T36" s="17">
        <v>437.7</v>
      </c>
      <c r="U36" s="17">
        <v>45677</v>
      </c>
      <c r="V36" s="17">
        <v>0</v>
      </c>
      <c r="W36" s="17">
        <v>0</v>
      </c>
      <c r="X36" s="82"/>
      <c r="Y36" s="82"/>
    </row>
    <row r="37" spans="1:25">
      <c r="A37" s="99" t="s">
        <v>69</v>
      </c>
      <c r="B37" s="100"/>
      <c r="C37" s="9">
        <f t="shared" ref="C37:W37" si="5">SUM(C38:C52)</f>
        <v>28378096.129999995</v>
      </c>
      <c r="D37" s="9">
        <f t="shared" si="5"/>
        <v>4283169.8499999996</v>
      </c>
      <c r="E37" s="9">
        <f t="shared" si="5"/>
        <v>695043.4</v>
      </c>
      <c r="F37" s="9">
        <f t="shared" si="5"/>
        <v>0</v>
      </c>
      <c r="G37" s="9">
        <f t="shared" si="5"/>
        <v>867895.77</v>
      </c>
      <c r="H37" s="9">
        <f t="shared" si="5"/>
        <v>707750.3</v>
      </c>
      <c r="I37" s="9">
        <f t="shared" si="5"/>
        <v>0</v>
      </c>
      <c r="J37" s="80">
        <f t="shared" si="5"/>
        <v>8</v>
      </c>
      <c r="K37" s="9">
        <f t="shared" si="5"/>
        <v>10708872.57</v>
      </c>
      <c r="L37" s="9">
        <f t="shared" si="5"/>
        <v>4178</v>
      </c>
      <c r="M37" s="9">
        <f t="shared" si="5"/>
        <v>6229574.2400000002</v>
      </c>
      <c r="N37" s="9">
        <f t="shared" si="5"/>
        <v>0</v>
      </c>
      <c r="O37" s="9">
        <f t="shared" si="5"/>
        <v>0</v>
      </c>
      <c r="P37" s="9">
        <f t="shared" si="5"/>
        <v>6076.7</v>
      </c>
      <c r="Q37" s="9">
        <f t="shared" si="5"/>
        <v>3822090</v>
      </c>
      <c r="R37" s="9">
        <f t="shared" si="5"/>
        <v>0</v>
      </c>
      <c r="S37" s="9">
        <f t="shared" si="5"/>
        <v>0</v>
      </c>
      <c r="T37" s="9">
        <f t="shared" si="5"/>
        <v>0</v>
      </c>
      <c r="U37" s="9">
        <f t="shared" si="5"/>
        <v>0</v>
      </c>
      <c r="V37" s="9">
        <f t="shared" si="5"/>
        <v>0</v>
      </c>
      <c r="W37" s="9">
        <f t="shared" si="5"/>
        <v>1063700</v>
      </c>
      <c r="X37" s="82"/>
      <c r="Y37" s="82"/>
    </row>
    <row r="38" spans="1:25" ht="25.5">
      <c r="A38" s="4">
        <v>22</v>
      </c>
      <c r="B38" s="58" t="s">
        <v>70</v>
      </c>
      <c r="C38" s="17">
        <f t="shared" ref="C38:C52" si="6">D38+E38+F38+G38+H38+I38+K38+M38+O38+Q38+S38+U38+V38+W38</f>
        <v>3088928</v>
      </c>
      <c r="D38" s="17">
        <v>832522.85</v>
      </c>
      <c r="E38" s="17">
        <v>118524.27</v>
      </c>
      <c r="F38" s="17">
        <v>0</v>
      </c>
      <c r="G38" s="17">
        <v>0</v>
      </c>
      <c r="H38" s="17">
        <v>125515.02</v>
      </c>
      <c r="I38" s="17">
        <v>0</v>
      </c>
      <c r="J38" s="81">
        <v>0</v>
      </c>
      <c r="K38" s="17">
        <v>0</v>
      </c>
      <c r="L38" s="17">
        <v>788</v>
      </c>
      <c r="M38" s="17">
        <v>1242132.49</v>
      </c>
      <c r="N38" s="17">
        <v>0</v>
      </c>
      <c r="O38" s="17">
        <v>0</v>
      </c>
      <c r="P38" s="17">
        <v>1110</v>
      </c>
      <c r="Q38" s="17">
        <v>725758.37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44475</v>
      </c>
      <c r="X38" s="82"/>
      <c r="Y38" s="82"/>
    </row>
    <row r="39" spans="1:25" ht="25.5">
      <c r="A39" s="4">
        <v>23</v>
      </c>
      <c r="B39" s="30" t="s">
        <v>71</v>
      </c>
      <c r="C39" s="17">
        <f t="shared" si="6"/>
        <v>4636747</v>
      </c>
      <c r="D39" s="17">
        <v>1691521</v>
      </c>
      <c r="E39" s="17">
        <v>183409</v>
      </c>
      <c r="F39" s="17">
        <v>0</v>
      </c>
      <c r="G39" s="17">
        <v>230977</v>
      </c>
      <c r="H39" s="17">
        <v>153064</v>
      </c>
      <c r="I39" s="17">
        <v>0</v>
      </c>
      <c r="J39" s="81">
        <v>0</v>
      </c>
      <c r="K39" s="17">
        <v>0</v>
      </c>
      <c r="L39" s="17">
        <v>959</v>
      </c>
      <c r="M39" s="17">
        <v>1602541</v>
      </c>
      <c r="N39" s="17">
        <v>0</v>
      </c>
      <c r="O39" s="17">
        <v>0</v>
      </c>
      <c r="P39" s="17">
        <v>1170</v>
      </c>
      <c r="Q39" s="17">
        <v>704254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70981</v>
      </c>
      <c r="X39" s="82"/>
      <c r="Y39" s="82"/>
    </row>
    <row r="40" spans="1:25" ht="25.5">
      <c r="A40" s="4">
        <v>24</v>
      </c>
      <c r="B40" s="30" t="s">
        <v>72</v>
      </c>
      <c r="C40" s="17">
        <f t="shared" si="6"/>
        <v>1599743</v>
      </c>
      <c r="D40" s="17">
        <v>854542</v>
      </c>
      <c r="E40" s="17">
        <v>84110</v>
      </c>
      <c r="F40" s="17">
        <v>0</v>
      </c>
      <c r="G40" s="17">
        <v>133782</v>
      </c>
      <c r="H40" s="17">
        <v>93757</v>
      </c>
      <c r="I40" s="17">
        <v>0</v>
      </c>
      <c r="J40" s="81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388.7</v>
      </c>
      <c r="Q40" s="17">
        <v>401219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32333</v>
      </c>
      <c r="X40" s="82"/>
      <c r="Y40" s="82"/>
    </row>
    <row r="41" spans="1:25" ht="25.5">
      <c r="A41" s="4">
        <v>25</v>
      </c>
      <c r="B41" s="30" t="s">
        <v>73</v>
      </c>
      <c r="C41" s="17">
        <f t="shared" si="6"/>
        <v>951899</v>
      </c>
      <c r="D41" s="17">
        <v>411738</v>
      </c>
      <c r="E41" s="17">
        <v>29784</v>
      </c>
      <c r="F41" s="17">
        <v>0</v>
      </c>
      <c r="G41" s="17">
        <v>72958</v>
      </c>
      <c r="H41" s="17">
        <v>63027</v>
      </c>
      <c r="I41" s="17">
        <v>0</v>
      </c>
      <c r="J41" s="81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427.7</v>
      </c>
      <c r="Q41" s="17">
        <v>355157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19235</v>
      </c>
      <c r="X41" s="82"/>
      <c r="Y41" s="82"/>
    </row>
    <row r="42" spans="1:25" ht="25.5">
      <c r="A42" s="4">
        <v>26</v>
      </c>
      <c r="B42" s="30" t="s">
        <v>74</v>
      </c>
      <c r="C42" s="17">
        <f t="shared" si="6"/>
        <v>975374</v>
      </c>
      <c r="D42" s="17">
        <v>0</v>
      </c>
      <c r="E42" s="17">
        <v>97993</v>
      </c>
      <c r="F42" s="17">
        <v>0</v>
      </c>
      <c r="G42" s="17">
        <v>176688</v>
      </c>
      <c r="H42" s="17">
        <v>97968</v>
      </c>
      <c r="I42" s="17">
        <v>0</v>
      </c>
      <c r="J42" s="81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856.7</v>
      </c>
      <c r="Q42" s="17">
        <v>565374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37351</v>
      </c>
      <c r="X42" s="82"/>
      <c r="Y42" s="82"/>
    </row>
    <row r="43" spans="1:25" ht="25.5">
      <c r="A43" s="4">
        <v>27</v>
      </c>
      <c r="B43" s="30" t="s">
        <v>75</v>
      </c>
      <c r="C43" s="17">
        <f t="shared" si="6"/>
        <v>1899285</v>
      </c>
      <c r="D43" s="17">
        <v>492846</v>
      </c>
      <c r="E43" s="17">
        <v>116541</v>
      </c>
      <c r="F43" s="17">
        <v>0</v>
      </c>
      <c r="G43" s="17">
        <v>132645</v>
      </c>
      <c r="H43" s="17">
        <v>117059</v>
      </c>
      <c r="I43" s="17">
        <v>0</v>
      </c>
      <c r="J43" s="81">
        <v>0</v>
      </c>
      <c r="K43" s="17">
        <v>0</v>
      </c>
      <c r="L43" s="17">
        <v>472</v>
      </c>
      <c r="M43" s="17">
        <v>586575</v>
      </c>
      <c r="N43" s="17">
        <v>0</v>
      </c>
      <c r="O43" s="17">
        <v>0</v>
      </c>
      <c r="P43" s="17">
        <v>613.6</v>
      </c>
      <c r="Q43" s="17">
        <v>428321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25298</v>
      </c>
      <c r="X43" s="82"/>
      <c r="Y43" s="82"/>
    </row>
    <row r="44" spans="1:25" ht="25.5">
      <c r="A44" s="4">
        <v>28</v>
      </c>
      <c r="B44" s="30" t="s">
        <v>76</v>
      </c>
      <c r="C44" s="17">
        <f t="shared" si="6"/>
        <v>1449204.93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81">
        <v>1</v>
      </c>
      <c r="K44" s="17">
        <v>1390283.93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58921</v>
      </c>
      <c r="X44" s="82"/>
      <c r="Y44" s="82"/>
    </row>
    <row r="45" spans="1:25" ht="25.5">
      <c r="A45" s="4">
        <v>29</v>
      </c>
      <c r="B45" s="30" t="s">
        <v>77</v>
      </c>
      <c r="C45" s="17">
        <f t="shared" si="6"/>
        <v>2176275.9699999997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81">
        <v>1</v>
      </c>
      <c r="K45" s="17">
        <v>1387325.97</v>
      </c>
      <c r="L45" s="17">
        <v>387</v>
      </c>
      <c r="M45" s="17">
        <v>769539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19411</v>
      </c>
      <c r="X45" s="82"/>
      <c r="Y45" s="82"/>
    </row>
    <row r="46" spans="1:25" ht="25.5">
      <c r="A46" s="4">
        <v>30</v>
      </c>
      <c r="B46" s="30" t="s">
        <v>78</v>
      </c>
      <c r="C46" s="17">
        <f t="shared" si="6"/>
        <v>1131172.56</v>
      </c>
      <c r="D46" s="17">
        <v>0</v>
      </c>
      <c r="E46" s="17">
        <v>64682.13</v>
      </c>
      <c r="F46" s="17">
        <v>0</v>
      </c>
      <c r="G46" s="17">
        <v>120845.77</v>
      </c>
      <c r="H46" s="17">
        <v>57360.28</v>
      </c>
      <c r="I46" s="17">
        <v>0</v>
      </c>
      <c r="J46" s="81">
        <v>0</v>
      </c>
      <c r="K46" s="17">
        <v>0</v>
      </c>
      <c r="L46" s="17">
        <v>489</v>
      </c>
      <c r="M46" s="17">
        <v>537016.75</v>
      </c>
      <c r="N46" s="17">
        <v>0</v>
      </c>
      <c r="O46" s="17">
        <v>0</v>
      </c>
      <c r="P46" s="17">
        <v>405</v>
      </c>
      <c r="Q46" s="17">
        <v>331289.63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19978</v>
      </c>
      <c r="X46" s="82"/>
      <c r="Y46" s="82"/>
    </row>
    <row r="47" spans="1:25" ht="25.5">
      <c r="A47" s="4">
        <v>31</v>
      </c>
      <c r="B47" s="30" t="s">
        <v>79</v>
      </c>
      <c r="C47" s="17">
        <f t="shared" si="6"/>
        <v>94114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81">
        <v>0</v>
      </c>
      <c r="K47" s="17">
        <v>0</v>
      </c>
      <c r="L47" s="17">
        <v>233</v>
      </c>
      <c r="M47" s="17">
        <v>94114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82"/>
      <c r="Y47" s="82"/>
    </row>
    <row r="48" spans="1:25" ht="25.5">
      <c r="A48" s="4">
        <v>32</v>
      </c>
      <c r="B48" s="30" t="s">
        <v>80</v>
      </c>
      <c r="C48" s="17">
        <f t="shared" si="6"/>
        <v>1752110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81">
        <v>0</v>
      </c>
      <c r="K48" s="17">
        <v>0</v>
      </c>
      <c r="L48" s="17">
        <v>850</v>
      </c>
      <c r="M48" s="17">
        <v>1397656</v>
      </c>
      <c r="N48" s="17">
        <v>0</v>
      </c>
      <c r="O48" s="17">
        <v>0</v>
      </c>
      <c r="P48" s="17">
        <v>1105</v>
      </c>
      <c r="Q48" s="17">
        <v>310717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43737</v>
      </c>
      <c r="X48" s="82"/>
      <c r="Y48" s="82"/>
    </row>
    <row r="49" spans="1:25" ht="25.5">
      <c r="A49" s="4">
        <v>33</v>
      </c>
      <c r="B49" s="30" t="s">
        <v>81</v>
      </c>
      <c r="C49" s="17">
        <f t="shared" si="6"/>
        <v>8152189.6699999999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81">
        <v>6</v>
      </c>
      <c r="K49" s="17">
        <v>7931262.6699999999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220927</v>
      </c>
      <c r="X49" s="82"/>
      <c r="Y49" s="82"/>
    </row>
    <row r="50" spans="1:25" ht="25.5">
      <c r="A50" s="4">
        <v>34</v>
      </c>
      <c r="B50" s="58" t="s">
        <v>82</v>
      </c>
      <c r="C50" s="17">
        <f t="shared" si="6"/>
        <v>256938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81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256938</v>
      </c>
      <c r="X50" s="82"/>
      <c r="Y50" s="82"/>
    </row>
    <row r="51" spans="1:25" ht="25.5">
      <c r="A51" s="4">
        <v>35</v>
      </c>
      <c r="B51" s="58" t="s">
        <v>84</v>
      </c>
      <c r="C51" s="17">
        <f t="shared" si="6"/>
        <v>128469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81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128469</v>
      </c>
      <c r="X51" s="82"/>
      <c r="Y51" s="82"/>
    </row>
    <row r="52" spans="1:25" ht="25.5">
      <c r="A52" s="4">
        <v>36</v>
      </c>
      <c r="B52" s="58" t="s">
        <v>85</v>
      </c>
      <c r="C52" s="17">
        <f t="shared" si="6"/>
        <v>85646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81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85646</v>
      </c>
      <c r="X52" s="82"/>
      <c r="Y52" s="82"/>
    </row>
    <row r="53" spans="1:25">
      <c r="A53" s="101" t="s">
        <v>86</v>
      </c>
      <c r="B53" s="102"/>
      <c r="C53" s="9">
        <f>SUM(C54:C56)</f>
        <v>2632228</v>
      </c>
      <c r="D53" s="9">
        <f t="shared" ref="D53:W53" si="7">SUM(D54:D56)</f>
        <v>0</v>
      </c>
      <c r="E53" s="9">
        <f t="shared" si="7"/>
        <v>0</v>
      </c>
      <c r="F53" s="9">
        <f t="shared" si="7"/>
        <v>0</v>
      </c>
      <c r="G53" s="9">
        <f t="shared" si="7"/>
        <v>0</v>
      </c>
      <c r="H53" s="9">
        <f t="shared" si="7"/>
        <v>0</v>
      </c>
      <c r="I53" s="9">
        <f t="shared" si="7"/>
        <v>134340</v>
      </c>
      <c r="J53" s="80">
        <f t="shared" si="7"/>
        <v>0</v>
      </c>
      <c r="K53" s="9">
        <f t="shared" si="7"/>
        <v>0</v>
      </c>
      <c r="L53" s="9">
        <f t="shared" si="7"/>
        <v>1346</v>
      </c>
      <c r="M53" s="9">
        <f t="shared" si="7"/>
        <v>1755814</v>
      </c>
      <c r="N53" s="9">
        <f t="shared" si="7"/>
        <v>0</v>
      </c>
      <c r="O53" s="9">
        <f t="shared" si="7"/>
        <v>0</v>
      </c>
      <c r="P53" s="9">
        <f t="shared" si="7"/>
        <v>744</v>
      </c>
      <c r="Q53" s="9">
        <f t="shared" si="7"/>
        <v>676104</v>
      </c>
      <c r="R53" s="9">
        <f t="shared" si="7"/>
        <v>0</v>
      </c>
      <c r="S53" s="9">
        <f t="shared" si="7"/>
        <v>0</v>
      </c>
      <c r="T53" s="9">
        <f t="shared" si="7"/>
        <v>0</v>
      </c>
      <c r="U53" s="9">
        <f t="shared" si="7"/>
        <v>0</v>
      </c>
      <c r="V53" s="9">
        <f t="shared" si="7"/>
        <v>0</v>
      </c>
      <c r="W53" s="9">
        <f t="shared" si="7"/>
        <v>65970</v>
      </c>
      <c r="X53" s="82"/>
      <c r="Y53" s="82"/>
    </row>
    <row r="54" spans="1:25" ht="25.5">
      <c r="A54" s="4">
        <v>37</v>
      </c>
      <c r="B54" s="30" t="s">
        <v>87</v>
      </c>
      <c r="C54" s="17">
        <f t="shared" ref="C54:C56" si="8">D54+E54+F54+G54+H54+I54+K54+M54+O54+Q54+S54+U54+V54+W54</f>
        <v>577484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81">
        <v>0</v>
      </c>
      <c r="K54" s="17">
        <v>0</v>
      </c>
      <c r="L54" s="17">
        <v>316</v>
      </c>
      <c r="M54" s="17">
        <v>313813</v>
      </c>
      <c r="N54" s="17">
        <v>0</v>
      </c>
      <c r="O54" s="17">
        <v>0</v>
      </c>
      <c r="P54" s="17">
        <v>345</v>
      </c>
      <c r="Q54" s="17">
        <v>254681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8990</v>
      </c>
      <c r="X54" s="82"/>
      <c r="Y54" s="82"/>
    </row>
    <row r="55" spans="1:25" ht="25.5">
      <c r="A55" s="4">
        <v>38</v>
      </c>
      <c r="B55" s="30" t="s">
        <v>88</v>
      </c>
      <c r="C55" s="17">
        <f t="shared" si="8"/>
        <v>998350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134340</v>
      </c>
      <c r="J55" s="81">
        <v>0</v>
      </c>
      <c r="K55" s="17">
        <v>0</v>
      </c>
      <c r="L55" s="17">
        <v>315</v>
      </c>
      <c r="M55" s="17">
        <v>425607</v>
      </c>
      <c r="N55" s="17">
        <v>0</v>
      </c>
      <c r="O55" s="17">
        <v>0</v>
      </c>
      <c r="P55" s="17">
        <v>399</v>
      </c>
      <c r="Q55" s="17">
        <v>421423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16980</v>
      </c>
      <c r="X55" s="82"/>
      <c r="Y55" s="82"/>
    </row>
    <row r="56" spans="1:25" ht="25.5">
      <c r="A56" s="4">
        <v>39</v>
      </c>
      <c r="B56" s="30" t="s">
        <v>89</v>
      </c>
      <c r="C56" s="17">
        <f t="shared" si="8"/>
        <v>1056394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81">
        <v>0</v>
      </c>
      <c r="K56" s="17">
        <v>0</v>
      </c>
      <c r="L56" s="17">
        <v>715</v>
      </c>
      <c r="M56" s="17">
        <v>1016394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40000</v>
      </c>
      <c r="X56" s="82"/>
      <c r="Y56" s="82"/>
    </row>
    <row r="57" spans="1:25">
      <c r="A57" s="20" t="s">
        <v>90</v>
      </c>
      <c r="B57" s="57"/>
      <c r="C57" s="9">
        <f>SUM(C58:C60)</f>
        <v>16599009</v>
      </c>
      <c r="D57" s="9">
        <f t="shared" ref="D57:W57" si="9">SUM(D58:D60)</f>
        <v>6460788.9000000004</v>
      </c>
      <c r="E57" s="9">
        <f t="shared" si="9"/>
        <v>1096473</v>
      </c>
      <c r="F57" s="9">
        <f t="shared" si="9"/>
        <v>1587216</v>
      </c>
      <c r="G57" s="9">
        <f t="shared" si="9"/>
        <v>1358635.1</v>
      </c>
      <c r="H57" s="9">
        <f t="shared" si="9"/>
        <v>1011487</v>
      </c>
      <c r="I57" s="9">
        <f t="shared" si="9"/>
        <v>0</v>
      </c>
      <c r="J57" s="80">
        <f t="shared" si="9"/>
        <v>0</v>
      </c>
      <c r="K57" s="9">
        <f t="shared" si="9"/>
        <v>0</v>
      </c>
      <c r="L57" s="9">
        <f t="shared" si="9"/>
        <v>928.9</v>
      </c>
      <c r="M57" s="9">
        <f t="shared" si="9"/>
        <v>2162094</v>
      </c>
      <c r="N57" s="9">
        <f t="shared" si="9"/>
        <v>0</v>
      </c>
      <c r="O57" s="9">
        <f t="shared" si="9"/>
        <v>0</v>
      </c>
      <c r="P57" s="9">
        <f t="shared" si="9"/>
        <v>4192</v>
      </c>
      <c r="Q57" s="9">
        <f t="shared" si="9"/>
        <v>2572715</v>
      </c>
      <c r="R57" s="9">
        <f t="shared" si="9"/>
        <v>0</v>
      </c>
      <c r="S57" s="9">
        <f t="shared" si="9"/>
        <v>0</v>
      </c>
      <c r="T57" s="9">
        <f t="shared" si="9"/>
        <v>0</v>
      </c>
      <c r="U57" s="9">
        <f t="shared" si="9"/>
        <v>0</v>
      </c>
      <c r="V57" s="9">
        <f t="shared" si="9"/>
        <v>0</v>
      </c>
      <c r="W57" s="9">
        <f t="shared" si="9"/>
        <v>349600</v>
      </c>
      <c r="X57" s="82"/>
      <c r="Y57" s="82"/>
    </row>
    <row r="58" spans="1:25" ht="25.5">
      <c r="A58" s="4">
        <v>40</v>
      </c>
      <c r="B58" s="30" t="s">
        <v>91</v>
      </c>
      <c r="C58" s="17">
        <f t="shared" ref="C58:C60" si="10">D58+E58+F58+G58+H58+I58+K58+M58+O58+Q58+S58+U58+V58+W58</f>
        <v>7160000</v>
      </c>
      <c r="D58" s="17">
        <v>3288886</v>
      </c>
      <c r="E58" s="17">
        <v>361428</v>
      </c>
      <c r="F58" s="17">
        <v>658000</v>
      </c>
      <c r="G58" s="17">
        <v>627644</v>
      </c>
      <c r="H58" s="17">
        <v>388356</v>
      </c>
      <c r="I58" s="17">
        <v>0</v>
      </c>
      <c r="J58" s="81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2200</v>
      </c>
      <c r="Q58" s="17">
        <v>1685686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150000</v>
      </c>
      <c r="X58" s="82"/>
      <c r="Y58" s="82"/>
    </row>
    <row r="59" spans="1:25" ht="25.5">
      <c r="A59" s="4">
        <v>41</v>
      </c>
      <c r="B59" s="30" t="s">
        <v>92</v>
      </c>
      <c r="C59" s="17">
        <f t="shared" si="10"/>
        <v>6107096</v>
      </c>
      <c r="D59" s="17">
        <v>1874818.9</v>
      </c>
      <c r="E59" s="17">
        <v>516644</v>
      </c>
      <c r="F59" s="17">
        <v>785276</v>
      </c>
      <c r="G59" s="17">
        <v>204181.1</v>
      </c>
      <c r="H59" s="17">
        <v>369147</v>
      </c>
      <c r="I59" s="17">
        <v>0</v>
      </c>
      <c r="J59" s="81">
        <v>0</v>
      </c>
      <c r="K59" s="17">
        <v>0</v>
      </c>
      <c r="L59" s="17">
        <v>639.9</v>
      </c>
      <c r="M59" s="17">
        <v>1330000</v>
      </c>
      <c r="N59" s="17">
        <v>0</v>
      </c>
      <c r="O59" s="17">
        <v>0</v>
      </c>
      <c r="P59" s="17">
        <v>1992</v>
      </c>
      <c r="Q59" s="17">
        <v>887029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140000</v>
      </c>
      <c r="X59" s="82"/>
      <c r="Y59" s="82"/>
    </row>
    <row r="60" spans="1:25" ht="25.5">
      <c r="A60" s="4">
        <v>42</v>
      </c>
      <c r="B60" s="30" t="s">
        <v>93</v>
      </c>
      <c r="C60" s="17">
        <f t="shared" si="10"/>
        <v>3331913</v>
      </c>
      <c r="D60" s="17">
        <v>1297084</v>
      </c>
      <c r="E60" s="17">
        <v>218401</v>
      </c>
      <c r="F60" s="17">
        <v>143940</v>
      </c>
      <c r="G60" s="17">
        <v>526810</v>
      </c>
      <c r="H60" s="17">
        <v>253984</v>
      </c>
      <c r="I60" s="17">
        <v>0</v>
      </c>
      <c r="J60" s="81">
        <v>0</v>
      </c>
      <c r="K60" s="17">
        <v>0</v>
      </c>
      <c r="L60" s="17">
        <v>289</v>
      </c>
      <c r="M60" s="17">
        <v>832094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59600</v>
      </c>
      <c r="X60" s="82"/>
      <c r="Y60" s="82"/>
    </row>
    <row r="61" spans="1:25">
      <c r="A61" s="20" t="s">
        <v>94</v>
      </c>
      <c r="B61" s="57"/>
      <c r="C61" s="9">
        <f>SUM(C62:C361)</f>
        <v>240042449.89000005</v>
      </c>
      <c r="D61" s="9">
        <f t="shared" ref="D61:W61" si="11">SUM(D62:D361)</f>
        <v>55633188.920000009</v>
      </c>
      <c r="E61" s="9">
        <f t="shared" si="11"/>
        <v>6805017.3899999997</v>
      </c>
      <c r="F61" s="9">
        <f t="shared" si="11"/>
        <v>10477984.810000001</v>
      </c>
      <c r="G61" s="9">
        <f t="shared" si="11"/>
        <v>10510225.659999998</v>
      </c>
      <c r="H61" s="9">
        <f t="shared" si="11"/>
        <v>11796503.149999999</v>
      </c>
      <c r="I61" s="9">
        <f t="shared" si="11"/>
        <v>0</v>
      </c>
      <c r="J61" s="80">
        <f t="shared" si="11"/>
        <v>25</v>
      </c>
      <c r="K61" s="9">
        <f t="shared" si="11"/>
        <v>29672727.43</v>
      </c>
      <c r="L61" s="9">
        <f t="shared" si="11"/>
        <v>23245.200000000001</v>
      </c>
      <c r="M61" s="9">
        <f t="shared" si="11"/>
        <v>52745579.439999998</v>
      </c>
      <c r="N61" s="9">
        <f t="shared" si="11"/>
        <v>1012.1</v>
      </c>
      <c r="O61" s="9">
        <f t="shared" si="11"/>
        <v>132508.37</v>
      </c>
      <c r="P61" s="9">
        <f t="shared" si="11"/>
        <v>65226.530000000006</v>
      </c>
      <c r="Q61" s="9">
        <f t="shared" si="11"/>
        <v>47367358.000000007</v>
      </c>
      <c r="R61" s="9">
        <f t="shared" si="11"/>
        <v>27.9</v>
      </c>
      <c r="S61" s="9">
        <f t="shared" si="11"/>
        <v>69030.7</v>
      </c>
      <c r="T61" s="9">
        <f t="shared" si="11"/>
        <v>3510.8</v>
      </c>
      <c r="U61" s="9">
        <f t="shared" si="11"/>
        <v>946386.82</v>
      </c>
      <c r="V61" s="9">
        <f t="shared" si="11"/>
        <v>64500</v>
      </c>
      <c r="W61" s="9">
        <f t="shared" si="11"/>
        <v>13821439.199999999</v>
      </c>
      <c r="X61" s="82"/>
      <c r="Y61" s="82"/>
    </row>
    <row r="62" spans="1:25" ht="26.25">
      <c r="A62" s="4">
        <v>43</v>
      </c>
      <c r="B62" s="22" t="s">
        <v>95</v>
      </c>
      <c r="C62" s="17">
        <f t="shared" ref="C62:C125" si="12">D62+E62+F62+G62+H62+I62+K62+M62+O62+Q62+S62+U62+V62+W62</f>
        <v>504965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81">
        <v>0</v>
      </c>
      <c r="K62" s="17">
        <v>0</v>
      </c>
      <c r="L62" s="17">
        <v>430</v>
      </c>
      <c r="M62" s="17">
        <v>504965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82"/>
      <c r="Y62" s="82"/>
    </row>
    <row r="63" spans="1:25" ht="25.5">
      <c r="A63" s="4">
        <v>44</v>
      </c>
      <c r="B63" s="30" t="s">
        <v>96</v>
      </c>
      <c r="C63" s="17">
        <f t="shared" si="12"/>
        <v>5398119.6699999999</v>
      </c>
      <c r="D63" s="17">
        <v>1385929.98</v>
      </c>
      <c r="E63" s="17">
        <v>206830.09</v>
      </c>
      <c r="F63" s="17">
        <v>211856.8</v>
      </c>
      <c r="G63" s="17">
        <v>258671.89</v>
      </c>
      <c r="H63" s="17">
        <v>604711.89</v>
      </c>
      <c r="I63" s="17">
        <v>0</v>
      </c>
      <c r="J63" s="81">
        <v>0</v>
      </c>
      <c r="K63" s="17">
        <v>0</v>
      </c>
      <c r="L63" s="17">
        <v>320.2</v>
      </c>
      <c r="M63" s="17">
        <v>1166139.3799999999</v>
      </c>
      <c r="N63" s="17">
        <v>0</v>
      </c>
      <c r="O63" s="17">
        <v>0</v>
      </c>
      <c r="P63" s="17">
        <v>1439.3</v>
      </c>
      <c r="Q63" s="17">
        <v>1493937.64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70042</v>
      </c>
      <c r="X63" s="82"/>
      <c r="Y63" s="82"/>
    </row>
    <row r="64" spans="1:25" ht="25.5">
      <c r="A64" s="4">
        <v>45</v>
      </c>
      <c r="B64" s="30" t="s">
        <v>97</v>
      </c>
      <c r="C64" s="17">
        <f t="shared" si="12"/>
        <v>5258091.5</v>
      </c>
      <c r="D64" s="17">
        <v>1409395.11</v>
      </c>
      <c r="E64" s="17">
        <v>145422.97</v>
      </c>
      <c r="F64" s="17">
        <v>0</v>
      </c>
      <c r="G64" s="17">
        <v>202612</v>
      </c>
      <c r="H64" s="17">
        <v>210280.79</v>
      </c>
      <c r="I64" s="17">
        <v>0</v>
      </c>
      <c r="J64" s="81">
        <v>0</v>
      </c>
      <c r="K64" s="17">
        <v>0</v>
      </c>
      <c r="L64" s="17">
        <v>507.4</v>
      </c>
      <c r="M64" s="17">
        <v>1729999.63</v>
      </c>
      <c r="N64" s="17">
        <v>0</v>
      </c>
      <c r="O64" s="17">
        <v>0</v>
      </c>
      <c r="P64" s="17">
        <v>1250</v>
      </c>
      <c r="Q64" s="17">
        <v>1507093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53288</v>
      </c>
      <c r="X64" s="82"/>
      <c r="Y64" s="82"/>
    </row>
    <row r="65" spans="1:25" ht="25.5">
      <c r="A65" s="4">
        <v>46</v>
      </c>
      <c r="B65" s="30" t="s">
        <v>98</v>
      </c>
      <c r="C65" s="17">
        <f t="shared" si="12"/>
        <v>5237762.01</v>
      </c>
      <c r="D65" s="17">
        <v>1510094.65</v>
      </c>
      <c r="E65" s="17">
        <v>159133.15</v>
      </c>
      <c r="F65" s="17">
        <v>0</v>
      </c>
      <c r="G65" s="17">
        <v>246114.79</v>
      </c>
      <c r="H65" s="17">
        <v>244365.79</v>
      </c>
      <c r="I65" s="17">
        <v>0</v>
      </c>
      <c r="J65" s="81">
        <v>0</v>
      </c>
      <c r="K65" s="17">
        <v>0</v>
      </c>
      <c r="L65" s="17">
        <v>510.5</v>
      </c>
      <c r="M65" s="17">
        <v>1578477.63</v>
      </c>
      <c r="N65" s="17">
        <v>0</v>
      </c>
      <c r="O65" s="17">
        <v>0</v>
      </c>
      <c r="P65" s="17">
        <v>1250</v>
      </c>
      <c r="Q65" s="17">
        <v>1445954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53622</v>
      </c>
      <c r="X65" s="82"/>
      <c r="Y65" s="82"/>
    </row>
    <row r="66" spans="1:25" ht="25.5">
      <c r="A66" s="4">
        <v>47</v>
      </c>
      <c r="B66" s="30" t="s">
        <v>99</v>
      </c>
      <c r="C66" s="17">
        <f t="shared" si="12"/>
        <v>9493898</v>
      </c>
      <c r="D66" s="17">
        <v>2866762</v>
      </c>
      <c r="E66" s="17">
        <v>219663</v>
      </c>
      <c r="F66" s="17">
        <v>457563</v>
      </c>
      <c r="G66" s="17">
        <v>41317</v>
      </c>
      <c r="H66" s="17">
        <v>509191</v>
      </c>
      <c r="I66" s="17">
        <v>0</v>
      </c>
      <c r="J66" s="81">
        <v>0</v>
      </c>
      <c r="K66" s="17">
        <v>0</v>
      </c>
      <c r="L66" s="17">
        <v>635.20000000000005</v>
      </c>
      <c r="M66" s="17">
        <v>2944787</v>
      </c>
      <c r="N66" s="17">
        <v>0</v>
      </c>
      <c r="O66" s="17">
        <v>0</v>
      </c>
      <c r="P66" s="17">
        <v>3255.1</v>
      </c>
      <c r="Q66" s="17">
        <v>2343415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111200</v>
      </c>
      <c r="X66" s="82"/>
      <c r="Y66" s="82"/>
    </row>
    <row r="67" spans="1:25" ht="25.5">
      <c r="A67" s="4">
        <v>48</v>
      </c>
      <c r="B67" s="30" t="s">
        <v>100</v>
      </c>
      <c r="C67" s="17">
        <f t="shared" si="12"/>
        <v>4131266.21</v>
      </c>
      <c r="D67" s="17">
        <v>1325274.6599999999</v>
      </c>
      <c r="E67" s="17">
        <v>101697.85</v>
      </c>
      <c r="F67" s="17">
        <v>102289.96</v>
      </c>
      <c r="G67" s="17">
        <v>303979.23</v>
      </c>
      <c r="H67" s="17">
        <v>210940.79</v>
      </c>
      <c r="I67" s="17">
        <v>0</v>
      </c>
      <c r="J67" s="81">
        <v>0</v>
      </c>
      <c r="K67" s="17">
        <v>0</v>
      </c>
      <c r="L67" s="17">
        <v>337.2</v>
      </c>
      <c r="M67" s="17">
        <v>1039859.72</v>
      </c>
      <c r="N67" s="17">
        <v>0</v>
      </c>
      <c r="O67" s="17">
        <v>0</v>
      </c>
      <c r="P67" s="17">
        <v>2189.9</v>
      </c>
      <c r="Q67" s="17">
        <v>1000000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47224</v>
      </c>
      <c r="X67" s="82"/>
      <c r="Y67" s="82"/>
    </row>
    <row r="68" spans="1:25" ht="25.5">
      <c r="A68" s="4">
        <v>49</v>
      </c>
      <c r="B68" s="30" t="s">
        <v>101</v>
      </c>
      <c r="C68" s="17">
        <f t="shared" si="12"/>
        <v>10932635</v>
      </c>
      <c r="D68" s="17">
        <v>2899526</v>
      </c>
      <c r="E68" s="17">
        <v>711698</v>
      </c>
      <c r="F68" s="17">
        <v>822196</v>
      </c>
      <c r="G68" s="17">
        <v>883645</v>
      </c>
      <c r="H68" s="17">
        <v>691186</v>
      </c>
      <c r="I68" s="17">
        <v>0</v>
      </c>
      <c r="J68" s="81">
        <v>0</v>
      </c>
      <c r="K68" s="17">
        <v>0</v>
      </c>
      <c r="L68" s="17">
        <v>959.5</v>
      </c>
      <c r="M68" s="17">
        <v>2600000</v>
      </c>
      <c r="N68" s="17">
        <v>0</v>
      </c>
      <c r="O68" s="17">
        <v>0</v>
      </c>
      <c r="P68" s="17">
        <v>2688</v>
      </c>
      <c r="Q68" s="17">
        <v>2190000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134384</v>
      </c>
      <c r="X68" s="82"/>
      <c r="Y68" s="82"/>
    </row>
    <row r="69" spans="1:25" ht="25.5">
      <c r="A69" s="4">
        <v>50</v>
      </c>
      <c r="B69" s="30" t="s">
        <v>102</v>
      </c>
      <c r="C69" s="17">
        <f t="shared" si="12"/>
        <v>5138020</v>
      </c>
      <c r="D69" s="17">
        <v>4200020</v>
      </c>
      <c r="E69" s="17">
        <v>0</v>
      </c>
      <c r="F69" s="17">
        <v>898000</v>
      </c>
      <c r="G69" s="17">
        <v>0</v>
      </c>
      <c r="H69" s="17">
        <v>0</v>
      </c>
      <c r="I69" s="17">
        <v>0</v>
      </c>
      <c r="J69" s="81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40000</v>
      </c>
      <c r="X69" s="82"/>
      <c r="Y69" s="82"/>
    </row>
    <row r="70" spans="1:25" ht="25.5">
      <c r="A70" s="4">
        <v>51</v>
      </c>
      <c r="B70" s="30" t="s">
        <v>103</v>
      </c>
      <c r="C70" s="17">
        <f t="shared" si="12"/>
        <v>2810173</v>
      </c>
      <c r="D70" s="17">
        <v>1918550.33</v>
      </c>
      <c r="E70" s="17">
        <v>312632.49</v>
      </c>
      <c r="F70" s="17">
        <v>0</v>
      </c>
      <c r="G70" s="17">
        <v>0</v>
      </c>
      <c r="H70" s="17">
        <v>531776.80000000005</v>
      </c>
      <c r="I70" s="17">
        <v>0</v>
      </c>
      <c r="J70" s="81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47213.38</v>
      </c>
      <c r="X70" s="82"/>
      <c r="Y70" s="82"/>
    </row>
    <row r="71" spans="1:25" ht="25.5">
      <c r="A71" s="4">
        <v>52</v>
      </c>
      <c r="B71" s="30" t="s">
        <v>104</v>
      </c>
      <c r="C71" s="17">
        <f t="shared" si="12"/>
        <v>6675179.4900000002</v>
      </c>
      <c r="D71" s="17">
        <v>1520109</v>
      </c>
      <c r="E71" s="17">
        <v>192188</v>
      </c>
      <c r="F71" s="17">
        <v>359618</v>
      </c>
      <c r="G71" s="17">
        <v>364355</v>
      </c>
      <c r="H71" s="17">
        <v>435510</v>
      </c>
      <c r="I71" s="17">
        <v>0</v>
      </c>
      <c r="J71" s="81">
        <v>0</v>
      </c>
      <c r="K71" s="17">
        <v>0</v>
      </c>
      <c r="L71" s="17">
        <v>622.6</v>
      </c>
      <c r="M71" s="17">
        <v>1890846</v>
      </c>
      <c r="N71" s="17">
        <v>0</v>
      </c>
      <c r="O71" s="17">
        <v>0</v>
      </c>
      <c r="P71" s="17">
        <v>1634.3</v>
      </c>
      <c r="Q71" s="17">
        <v>1852979.49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59574</v>
      </c>
      <c r="X71" s="82"/>
      <c r="Y71" s="82"/>
    </row>
    <row r="72" spans="1:25" ht="25.5">
      <c r="A72" s="4">
        <v>53</v>
      </c>
      <c r="B72" s="30" t="s">
        <v>105</v>
      </c>
      <c r="C72" s="17">
        <f t="shared" si="12"/>
        <v>6722267.3200000003</v>
      </c>
      <c r="D72" s="17">
        <v>1756745</v>
      </c>
      <c r="E72" s="17">
        <v>200000</v>
      </c>
      <c r="F72" s="17">
        <v>307000</v>
      </c>
      <c r="G72" s="17">
        <v>300000</v>
      </c>
      <c r="H72" s="17">
        <v>388093.9</v>
      </c>
      <c r="I72" s="17">
        <v>0</v>
      </c>
      <c r="J72" s="81">
        <v>0</v>
      </c>
      <c r="K72" s="17">
        <v>0</v>
      </c>
      <c r="L72" s="17">
        <v>573.1</v>
      </c>
      <c r="M72" s="17">
        <v>1950414.92</v>
      </c>
      <c r="N72" s="17">
        <v>0</v>
      </c>
      <c r="O72" s="17">
        <v>0</v>
      </c>
      <c r="P72" s="17">
        <v>2064.5</v>
      </c>
      <c r="Q72" s="17">
        <v>1759810.5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60203</v>
      </c>
      <c r="X72" s="82"/>
      <c r="Y72" s="82"/>
    </row>
    <row r="73" spans="1:25" ht="25.5">
      <c r="A73" s="4">
        <v>54</v>
      </c>
      <c r="B73" s="30" t="s">
        <v>106</v>
      </c>
      <c r="C73" s="17">
        <f t="shared" si="12"/>
        <v>5751901.6799999997</v>
      </c>
      <c r="D73" s="17">
        <v>1440149</v>
      </c>
      <c r="E73" s="17">
        <v>226331</v>
      </c>
      <c r="F73" s="17">
        <v>363036</v>
      </c>
      <c r="G73" s="17">
        <v>387510</v>
      </c>
      <c r="H73" s="17">
        <v>288794</v>
      </c>
      <c r="I73" s="17">
        <v>0</v>
      </c>
      <c r="J73" s="81">
        <v>0</v>
      </c>
      <c r="K73" s="17">
        <v>0</v>
      </c>
      <c r="L73" s="17">
        <v>512.5</v>
      </c>
      <c r="M73" s="17">
        <v>1667047</v>
      </c>
      <c r="N73" s="17">
        <v>0</v>
      </c>
      <c r="O73" s="17">
        <v>0</v>
      </c>
      <c r="P73" s="17">
        <v>1675.7</v>
      </c>
      <c r="Q73" s="17">
        <v>1325200.68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53834</v>
      </c>
      <c r="X73" s="82"/>
      <c r="Y73" s="82"/>
    </row>
    <row r="74" spans="1:25" ht="25.5">
      <c r="A74" s="4">
        <v>55</v>
      </c>
      <c r="B74" s="30" t="s">
        <v>107</v>
      </c>
      <c r="C74" s="17">
        <f t="shared" si="12"/>
        <v>2190000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81">
        <v>2</v>
      </c>
      <c r="K74" s="17">
        <v>2084400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105600</v>
      </c>
      <c r="X74" s="82"/>
      <c r="Y74" s="82"/>
    </row>
    <row r="75" spans="1:25" ht="25.5">
      <c r="A75" s="4">
        <v>56</v>
      </c>
      <c r="B75" s="30" t="s">
        <v>108</v>
      </c>
      <c r="C75" s="17">
        <f t="shared" si="12"/>
        <v>5023410.26</v>
      </c>
      <c r="D75" s="17">
        <v>1217293.53</v>
      </c>
      <c r="E75" s="17">
        <v>224850.53</v>
      </c>
      <c r="F75" s="17">
        <v>468077.41</v>
      </c>
      <c r="G75" s="17">
        <v>385272.71</v>
      </c>
      <c r="H75" s="17">
        <v>427658</v>
      </c>
      <c r="I75" s="17">
        <v>0</v>
      </c>
      <c r="J75" s="81">
        <v>0</v>
      </c>
      <c r="K75" s="17">
        <v>0</v>
      </c>
      <c r="L75" s="17">
        <v>590.70000000000005</v>
      </c>
      <c r="M75" s="17">
        <v>1655170.08</v>
      </c>
      <c r="N75" s="17">
        <v>0</v>
      </c>
      <c r="O75" s="17">
        <v>0</v>
      </c>
      <c r="P75" s="17">
        <v>2003.9</v>
      </c>
      <c r="Q75" s="17">
        <v>600576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44512</v>
      </c>
      <c r="X75" s="82"/>
      <c r="Y75" s="82"/>
    </row>
    <row r="76" spans="1:25" ht="25.5">
      <c r="A76" s="4">
        <v>57</v>
      </c>
      <c r="B76" s="30" t="s">
        <v>109</v>
      </c>
      <c r="C76" s="17">
        <f t="shared" si="12"/>
        <v>6736604.5599999996</v>
      </c>
      <c r="D76" s="17">
        <v>1705382.76</v>
      </c>
      <c r="E76" s="17">
        <v>267374.21000000002</v>
      </c>
      <c r="F76" s="17">
        <v>511761.22</v>
      </c>
      <c r="G76" s="17">
        <v>572904.06999999995</v>
      </c>
      <c r="H76" s="17">
        <v>515044.64</v>
      </c>
      <c r="I76" s="17">
        <v>0</v>
      </c>
      <c r="J76" s="81">
        <v>0</v>
      </c>
      <c r="K76" s="17">
        <v>0</v>
      </c>
      <c r="L76" s="17">
        <v>752.5</v>
      </c>
      <c r="M76" s="17">
        <v>1550137.66</v>
      </c>
      <c r="N76" s="17">
        <v>0</v>
      </c>
      <c r="O76" s="17">
        <v>0</v>
      </c>
      <c r="P76" s="17">
        <v>2076</v>
      </c>
      <c r="Q76" s="17">
        <v>1510000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104000</v>
      </c>
      <c r="X76" s="82"/>
      <c r="Y76" s="82"/>
    </row>
    <row r="77" spans="1:25" ht="25.5">
      <c r="A77" s="4">
        <v>58</v>
      </c>
      <c r="B77" s="30" t="s">
        <v>110</v>
      </c>
      <c r="C77" s="17">
        <f t="shared" si="12"/>
        <v>1650259.92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81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1822.5</v>
      </c>
      <c r="Q77" s="17">
        <v>1650259.92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82"/>
      <c r="Y77" s="82"/>
    </row>
    <row r="78" spans="1:25" ht="25.5">
      <c r="A78" s="4">
        <v>59</v>
      </c>
      <c r="B78" s="30" t="s">
        <v>111</v>
      </c>
      <c r="C78" s="17">
        <f t="shared" si="12"/>
        <v>6802824</v>
      </c>
      <c r="D78" s="17">
        <v>2361981</v>
      </c>
      <c r="E78" s="17">
        <v>401506</v>
      </c>
      <c r="F78" s="17">
        <v>769031</v>
      </c>
      <c r="G78" s="17">
        <v>643700</v>
      </c>
      <c r="H78" s="17">
        <v>527384</v>
      </c>
      <c r="I78" s="17">
        <v>0</v>
      </c>
      <c r="J78" s="81">
        <v>0</v>
      </c>
      <c r="K78" s="17">
        <v>0</v>
      </c>
      <c r="L78" s="17">
        <v>602.5</v>
      </c>
      <c r="M78" s="17">
        <v>773429</v>
      </c>
      <c r="N78" s="17">
        <v>0</v>
      </c>
      <c r="O78" s="17">
        <v>0</v>
      </c>
      <c r="P78" s="17">
        <v>1884.5</v>
      </c>
      <c r="Q78" s="17">
        <v>1197793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128000</v>
      </c>
      <c r="X78" s="82"/>
      <c r="Y78" s="82"/>
    </row>
    <row r="79" spans="1:25" ht="25.5">
      <c r="A79" s="4">
        <v>60</v>
      </c>
      <c r="B79" s="30" t="s">
        <v>112</v>
      </c>
      <c r="C79" s="17">
        <f t="shared" si="12"/>
        <v>1997979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81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1276.4000000000001</v>
      </c>
      <c r="Q79" s="17">
        <v>1997979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82"/>
      <c r="Y79" s="82"/>
    </row>
    <row r="80" spans="1:25" ht="25.5">
      <c r="A80" s="4">
        <v>61</v>
      </c>
      <c r="B80" s="30" t="s">
        <v>113</v>
      </c>
      <c r="C80" s="17">
        <f t="shared" si="12"/>
        <v>5727844.71</v>
      </c>
      <c r="D80" s="17">
        <v>1982032.42</v>
      </c>
      <c r="E80" s="17">
        <v>267328.37</v>
      </c>
      <c r="F80" s="17">
        <v>0</v>
      </c>
      <c r="G80" s="17">
        <v>514366.19</v>
      </c>
      <c r="H80" s="17">
        <v>336521.55</v>
      </c>
      <c r="I80" s="17">
        <v>0</v>
      </c>
      <c r="J80" s="81">
        <v>0</v>
      </c>
      <c r="K80" s="17">
        <v>0</v>
      </c>
      <c r="L80" s="17">
        <v>597.70000000000005</v>
      </c>
      <c r="M80" s="17">
        <v>1310210.3500000001</v>
      </c>
      <c r="N80" s="17">
        <v>0</v>
      </c>
      <c r="O80" s="17">
        <v>0</v>
      </c>
      <c r="P80" s="17">
        <v>1662.8</v>
      </c>
      <c r="Q80" s="17">
        <v>1233670.83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83715</v>
      </c>
      <c r="X80" s="82"/>
      <c r="Y80" s="82"/>
    </row>
    <row r="81" spans="1:25" ht="25.5">
      <c r="A81" s="4">
        <v>62</v>
      </c>
      <c r="B81" s="30" t="s">
        <v>114</v>
      </c>
      <c r="C81" s="17">
        <f t="shared" si="12"/>
        <v>1797000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81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2438.6999999999998</v>
      </c>
      <c r="Q81" s="17">
        <v>1797000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82"/>
      <c r="Y81" s="82"/>
    </row>
    <row r="82" spans="1:25" ht="25.5">
      <c r="A82" s="4">
        <v>63</v>
      </c>
      <c r="B82" s="30" t="s">
        <v>115</v>
      </c>
      <c r="C82" s="17">
        <f t="shared" si="12"/>
        <v>4746063.3099999996</v>
      </c>
      <c r="D82" s="17">
        <v>1120431.1499999999</v>
      </c>
      <c r="E82" s="17">
        <v>148111.37</v>
      </c>
      <c r="F82" s="17">
        <v>320672.5</v>
      </c>
      <c r="G82" s="17">
        <v>403320.45</v>
      </c>
      <c r="H82" s="17">
        <v>236541.25</v>
      </c>
      <c r="I82" s="17">
        <v>0</v>
      </c>
      <c r="J82" s="81">
        <v>0</v>
      </c>
      <c r="K82" s="17">
        <v>0</v>
      </c>
      <c r="L82" s="17">
        <v>596.1</v>
      </c>
      <c r="M82" s="17">
        <v>1497506.59</v>
      </c>
      <c r="N82" s="17">
        <v>0</v>
      </c>
      <c r="O82" s="17">
        <v>0</v>
      </c>
      <c r="P82" s="17">
        <v>1200</v>
      </c>
      <c r="Q82" s="17">
        <v>957000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62480</v>
      </c>
      <c r="X82" s="82"/>
      <c r="Y82" s="82"/>
    </row>
    <row r="83" spans="1:25" ht="25.5">
      <c r="A83" s="4">
        <v>64</v>
      </c>
      <c r="B83" s="30" t="s">
        <v>116</v>
      </c>
      <c r="C83" s="17">
        <f t="shared" si="12"/>
        <v>1444184.19</v>
      </c>
      <c r="D83" s="17">
        <v>371746</v>
      </c>
      <c r="E83" s="17">
        <v>52961</v>
      </c>
      <c r="F83" s="17">
        <v>0</v>
      </c>
      <c r="G83" s="17">
        <v>93126</v>
      </c>
      <c r="H83" s="17">
        <v>64094</v>
      </c>
      <c r="I83" s="17">
        <v>0</v>
      </c>
      <c r="J83" s="81">
        <v>0</v>
      </c>
      <c r="K83" s="17">
        <v>0</v>
      </c>
      <c r="L83" s="17">
        <v>214.7</v>
      </c>
      <c r="M83" s="17">
        <v>482972</v>
      </c>
      <c r="N83" s="17">
        <v>0</v>
      </c>
      <c r="O83" s="17">
        <v>0</v>
      </c>
      <c r="P83" s="17">
        <v>484.7</v>
      </c>
      <c r="Q83" s="17">
        <v>364251.19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15034</v>
      </c>
      <c r="X83" s="82"/>
      <c r="Y83" s="82"/>
    </row>
    <row r="84" spans="1:25" ht="25.5">
      <c r="A84" s="4">
        <v>65</v>
      </c>
      <c r="B84" s="30" t="s">
        <v>117</v>
      </c>
      <c r="C84" s="17">
        <f t="shared" si="12"/>
        <v>4870787.68</v>
      </c>
      <c r="D84" s="17">
        <v>1622515.84</v>
      </c>
      <c r="E84" s="17">
        <v>125175.33</v>
      </c>
      <c r="F84" s="17">
        <v>0</v>
      </c>
      <c r="G84" s="17">
        <v>349145.95</v>
      </c>
      <c r="H84" s="17">
        <v>290539.18</v>
      </c>
      <c r="I84" s="17">
        <v>0</v>
      </c>
      <c r="J84" s="81">
        <v>0</v>
      </c>
      <c r="K84" s="17">
        <v>0</v>
      </c>
      <c r="L84" s="17">
        <v>594.79999999999995</v>
      </c>
      <c r="M84" s="17">
        <v>1418928.38</v>
      </c>
      <c r="N84" s="17">
        <v>0</v>
      </c>
      <c r="O84" s="17">
        <v>0</v>
      </c>
      <c r="P84" s="17">
        <v>1532</v>
      </c>
      <c r="Q84" s="17">
        <v>990000</v>
      </c>
      <c r="R84" s="17">
        <v>0</v>
      </c>
      <c r="S84" s="17">
        <v>0</v>
      </c>
      <c r="T84" s="17">
        <v>0</v>
      </c>
      <c r="U84" s="17">
        <v>0</v>
      </c>
      <c r="V84" s="17">
        <v>12000</v>
      </c>
      <c r="W84" s="17">
        <v>62483</v>
      </c>
      <c r="X84" s="82"/>
      <c r="Y84" s="82"/>
    </row>
    <row r="85" spans="1:25" ht="25.5">
      <c r="A85" s="4">
        <v>66</v>
      </c>
      <c r="B85" s="30" t="s">
        <v>118</v>
      </c>
      <c r="C85" s="17">
        <f t="shared" si="12"/>
        <v>2521861.36</v>
      </c>
      <c r="D85" s="17">
        <v>655477.01</v>
      </c>
      <c r="E85" s="17">
        <v>64232.73</v>
      </c>
      <c r="F85" s="17">
        <v>0</v>
      </c>
      <c r="G85" s="17">
        <v>126010.06</v>
      </c>
      <c r="H85" s="17">
        <v>109073.91</v>
      </c>
      <c r="I85" s="17">
        <v>0</v>
      </c>
      <c r="J85" s="81">
        <v>0</v>
      </c>
      <c r="K85" s="17">
        <v>0</v>
      </c>
      <c r="L85" s="17">
        <v>415.8</v>
      </c>
      <c r="M85" s="17">
        <v>989501.81</v>
      </c>
      <c r="N85" s="17">
        <v>0</v>
      </c>
      <c r="O85" s="17">
        <v>0</v>
      </c>
      <c r="P85" s="17">
        <v>753.8</v>
      </c>
      <c r="Q85" s="17">
        <v>548445.84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29120</v>
      </c>
      <c r="X85" s="82"/>
      <c r="Y85" s="82"/>
    </row>
    <row r="86" spans="1:25" ht="25.5">
      <c r="A86" s="4">
        <v>67</v>
      </c>
      <c r="B86" s="30" t="s">
        <v>119</v>
      </c>
      <c r="C86" s="17">
        <f t="shared" si="12"/>
        <v>6226825.2300000004</v>
      </c>
      <c r="D86" s="17">
        <v>1300112.5900000001</v>
      </c>
      <c r="E86" s="17">
        <v>137903</v>
      </c>
      <c r="F86" s="17">
        <v>280882.21999999997</v>
      </c>
      <c r="G86" s="17">
        <v>286113.05</v>
      </c>
      <c r="H86" s="17">
        <v>335395.26</v>
      </c>
      <c r="I86" s="17">
        <v>0</v>
      </c>
      <c r="J86" s="81">
        <v>0</v>
      </c>
      <c r="K86" s="17">
        <v>0</v>
      </c>
      <c r="L86" s="17">
        <v>569.70000000000005</v>
      </c>
      <c r="M86" s="17">
        <v>2395859.88</v>
      </c>
      <c r="N86" s="17">
        <v>0</v>
      </c>
      <c r="O86" s="17">
        <v>0</v>
      </c>
      <c r="P86" s="17">
        <v>1811.7</v>
      </c>
      <c r="Q86" s="17">
        <v>1430959.23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59600</v>
      </c>
      <c r="X86" s="82"/>
      <c r="Y86" s="82"/>
    </row>
    <row r="87" spans="1:25" ht="25.5">
      <c r="A87" s="4">
        <v>68</v>
      </c>
      <c r="B87" s="30" t="s">
        <v>120</v>
      </c>
      <c r="C87" s="17">
        <f t="shared" si="12"/>
        <v>6054778.9299999997</v>
      </c>
      <c r="D87" s="17">
        <v>1237053.47</v>
      </c>
      <c r="E87" s="17">
        <v>105105.13</v>
      </c>
      <c r="F87" s="17">
        <v>242451.21</v>
      </c>
      <c r="G87" s="17">
        <v>167068.79</v>
      </c>
      <c r="H87" s="17">
        <v>426013.4</v>
      </c>
      <c r="I87" s="17">
        <v>0</v>
      </c>
      <c r="J87" s="81">
        <v>0</v>
      </c>
      <c r="K87" s="17">
        <v>0</v>
      </c>
      <c r="L87" s="17">
        <v>567.4</v>
      </c>
      <c r="M87" s="17">
        <v>2407537</v>
      </c>
      <c r="N87" s="17">
        <v>0</v>
      </c>
      <c r="O87" s="17">
        <v>0</v>
      </c>
      <c r="P87" s="17">
        <v>1755.7</v>
      </c>
      <c r="Q87" s="17">
        <v>1409949.93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59600</v>
      </c>
      <c r="X87" s="82"/>
      <c r="Y87" s="82"/>
    </row>
    <row r="88" spans="1:25" ht="25.5">
      <c r="A88" s="4">
        <v>69</v>
      </c>
      <c r="B88" s="30" t="s">
        <v>121</v>
      </c>
      <c r="C88" s="17">
        <f t="shared" si="12"/>
        <v>4866218.95</v>
      </c>
      <c r="D88" s="17">
        <v>998591</v>
      </c>
      <c r="E88" s="17">
        <v>82109</v>
      </c>
      <c r="F88" s="17">
        <v>140048</v>
      </c>
      <c r="G88" s="17">
        <v>176969</v>
      </c>
      <c r="H88" s="17">
        <v>281695</v>
      </c>
      <c r="I88" s="17">
        <v>0</v>
      </c>
      <c r="J88" s="81">
        <v>0</v>
      </c>
      <c r="K88" s="17">
        <v>0</v>
      </c>
      <c r="L88" s="17">
        <v>568.1</v>
      </c>
      <c r="M88" s="17">
        <v>1908701</v>
      </c>
      <c r="N88" s="17">
        <v>0</v>
      </c>
      <c r="O88" s="17">
        <v>0</v>
      </c>
      <c r="P88" s="17">
        <v>1825.3</v>
      </c>
      <c r="Q88" s="17">
        <v>1218505.95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59600</v>
      </c>
      <c r="X88" s="82"/>
      <c r="Y88" s="82"/>
    </row>
    <row r="89" spans="1:25" ht="25.5">
      <c r="A89" s="4">
        <v>70</v>
      </c>
      <c r="B89" s="30" t="s">
        <v>122</v>
      </c>
      <c r="C89" s="17">
        <f t="shared" si="12"/>
        <v>10806178.389999999</v>
      </c>
      <c r="D89" s="17">
        <v>3527482.23</v>
      </c>
      <c r="E89" s="17">
        <v>538088.12</v>
      </c>
      <c r="F89" s="17">
        <v>1138258.67</v>
      </c>
      <c r="G89" s="17">
        <v>1007257.47</v>
      </c>
      <c r="H89" s="17">
        <v>1025439.74</v>
      </c>
      <c r="I89" s="17">
        <v>0</v>
      </c>
      <c r="J89" s="81">
        <v>0</v>
      </c>
      <c r="K89" s="17">
        <v>0</v>
      </c>
      <c r="L89" s="17">
        <v>1080</v>
      </c>
      <c r="M89" s="17">
        <v>1597978.42</v>
      </c>
      <c r="N89" s="17">
        <v>0</v>
      </c>
      <c r="O89" s="17">
        <v>0</v>
      </c>
      <c r="P89" s="17">
        <v>3825</v>
      </c>
      <c r="Q89" s="17">
        <v>1799347.74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172326</v>
      </c>
      <c r="X89" s="82"/>
      <c r="Y89" s="82"/>
    </row>
    <row r="90" spans="1:25" ht="25.5">
      <c r="A90" s="4">
        <v>71</v>
      </c>
      <c r="B90" s="30" t="s">
        <v>123</v>
      </c>
      <c r="C90" s="17">
        <f t="shared" si="12"/>
        <v>4391000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81">
        <v>4</v>
      </c>
      <c r="K90" s="17">
        <v>4232600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158400</v>
      </c>
      <c r="X90" s="82"/>
      <c r="Y90" s="82"/>
    </row>
    <row r="91" spans="1:25" ht="25.5">
      <c r="A91" s="4">
        <v>72</v>
      </c>
      <c r="B91" s="30" t="s">
        <v>124</v>
      </c>
      <c r="C91" s="17">
        <f t="shared" si="12"/>
        <v>4789487</v>
      </c>
      <c r="D91" s="17">
        <v>1725671.6</v>
      </c>
      <c r="E91" s="17">
        <v>172110</v>
      </c>
      <c r="F91" s="17">
        <v>307000</v>
      </c>
      <c r="G91" s="17">
        <v>254200</v>
      </c>
      <c r="H91" s="17">
        <v>332427</v>
      </c>
      <c r="I91" s="17">
        <v>0</v>
      </c>
      <c r="J91" s="81">
        <v>0</v>
      </c>
      <c r="K91" s="17">
        <v>0</v>
      </c>
      <c r="L91" s="17">
        <v>572.70000000000005</v>
      </c>
      <c r="M91" s="17">
        <v>1937924.4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60154</v>
      </c>
      <c r="X91" s="82"/>
      <c r="Y91" s="82"/>
    </row>
    <row r="92" spans="1:25" ht="25.5">
      <c r="A92" s="4">
        <v>73</v>
      </c>
      <c r="B92" s="30" t="s">
        <v>125</v>
      </c>
      <c r="C92" s="17">
        <f t="shared" si="12"/>
        <v>9465929</v>
      </c>
      <c r="D92" s="17">
        <v>2363220</v>
      </c>
      <c r="E92" s="17">
        <v>324769</v>
      </c>
      <c r="F92" s="17">
        <v>637584</v>
      </c>
      <c r="G92" s="17">
        <v>611968</v>
      </c>
      <c r="H92" s="17">
        <v>571652</v>
      </c>
      <c r="I92" s="17">
        <v>0</v>
      </c>
      <c r="J92" s="81">
        <v>0</v>
      </c>
      <c r="K92" s="17">
        <v>0</v>
      </c>
      <c r="L92" s="17">
        <v>995.5</v>
      </c>
      <c r="M92" s="17">
        <v>2889167</v>
      </c>
      <c r="N92" s="17">
        <v>0</v>
      </c>
      <c r="O92" s="17">
        <v>0</v>
      </c>
      <c r="P92" s="17">
        <v>2510.9299999999998</v>
      </c>
      <c r="Q92" s="17">
        <v>1963000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104569</v>
      </c>
      <c r="X92" s="82"/>
      <c r="Y92" s="82"/>
    </row>
    <row r="93" spans="1:25" ht="25.5">
      <c r="A93" s="4">
        <v>74</v>
      </c>
      <c r="B93" s="30" t="s">
        <v>126</v>
      </c>
      <c r="C93" s="17">
        <f t="shared" si="12"/>
        <v>5723897.4299999997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81">
        <v>4</v>
      </c>
      <c r="K93" s="17">
        <v>5570397.4299999997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153500</v>
      </c>
      <c r="X93" s="82"/>
      <c r="Y93" s="82"/>
    </row>
    <row r="94" spans="1:25" ht="25.5">
      <c r="A94" s="4">
        <v>75</v>
      </c>
      <c r="B94" s="30" t="s">
        <v>127</v>
      </c>
      <c r="C94" s="17">
        <f t="shared" si="12"/>
        <v>6795734.2999999998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81">
        <v>5</v>
      </c>
      <c r="K94" s="17">
        <v>6607217.2999999998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188517</v>
      </c>
      <c r="X94" s="82"/>
      <c r="Y94" s="82"/>
    </row>
    <row r="95" spans="1:25" ht="25.5">
      <c r="A95" s="4">
        <v>76</v>
      </c>
      <c r="B95" s="30" t="s">
        <v>128</v>
      </c>
      <c r="C95" s="17">
        <f t="shared" si="12"/>
        <v>12219511</v>
      </c>
      <c r="D95" s="17">
        <v>3476698</v>
      </c>
      <c r="E95" s="17">
        <v>406119</v>
      </c>
      <c r="F95" s="17">
        <v>751677</v>
      </c>
      <c r="G95" s="17">
        <v>458898</v>
      </c>
      <c r="H95" s="17">
        <v>698323</v>
      </c>
      <c r="I95" s="17">
        <v>0</v>
      </c>
      <c r="J95" s="81">
        <v>0</v>
      </c>
      <c r="K95" s="17">
        <v>0</v>
      </c>
      <c r="L95" s="17">
        <v>955.7</v>
      </c>
      <c r="M95" s="17">
        <v>3352140</v>
      </c>
      <c r="N95" s="17">
        <v>0</v>
      </c>
      <c r="O95" s="17">
        <v>0</v>
      </c>
      <c r="P95" s="17">
        <v>3309.3</v>
      </c>
      <c r="Q95" s="17">
        <v>2941800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133856</v>
      </c>
      <c r="X95" s="82"/>
      <c r="Y95" s="82"/>
    </row>
    <row r="96" spans="1:25" ht="25.5">
      <c r="A96" s="4">
        <v>77</v>
      </c>
      <c r="B96" s="30" t="s">
        <v>129</v>
      </c>
      <c r="C96" s="17">
        <f t="shared" si="12"/>
        <v>6576263.2999999998</v>
      </c>
      <c r="D96" s="17">
        <v>1478522</v>
      </c>
      <c r="E96" s="17">
        <v>380821</v>
      </c>
      <c r="F96" s="17">
        <v>535919</v>
      </c>
      <c r="G96" s="17">
        <v>457244</v>
      </c>
      <c r="H96" s="17">
        <v>325200</v>
      </c>
      <c r="I96" s="17">
        <v>0</v>
      </c>
      <c r="J96" s="81">
        <v>0</v>
      </c>
      <c r="K96" s="17">
        <v>0</v>
      </c>
      <c r="L96" s="17">
        <v>568.5</v>
      </c>
      <c r="M96" s="17">
        <v>1672407</v>
      </c>
      <c r="N96" s="17">
        <v>0</v>
      </c>
      <c r="O96" s="17">
        <v>0</v>
      </c>
      <c r="P96" s="17">
        <v>1943.2</v>
      </c>
      <c r="Q96" s="17">
        <v>1646528.3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79622</v>
      </c>
      <c r="X96" s="82"/>
      <c r="Y96" s="82"/>
    </row>
    <row r="97" spans="1:25" ht="25.5">
      <c r="A97" s="4">
        <v>78</v>
      </c>
      <c r="B97" s="30" t="s">
        <v>130</v>
      </c>
      <c r="C97" s="17">
        <f t="shared" si="12"/>
        <v>3287000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81">
        <v>3</v>
      </c>
      <c r="K97" s="17">
        <v>3075800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211200</v>
      </c>
      <c r="X97" s="82"/>
      <c r="Y97" s="82"/>
    </row>
    <row r="98" spans="1:25" ht="25.5">
      <c r="A98" s="4">
        <v>79</v>
      </c>
      <c r="B98" s="30" t="s">
        <v>131</v>
      </c>
      <c r="C98" s="17">
        <f t="shared" si="12"/>
        <v>4350000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81">
        <v>4</v>
      </c>
      <c r="K98" s="17">
        <v>4138800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211200</v>
      </c>
      <c r="X98" s="82"/>
      <c r="Y98" s="82"/>
    </row>
    <row r="99" spans="1:25" ht="25.5">
      <c r="A99" s="4">
        <v>80</v>
      </c>
      <c r="B99" s="30" t="s">
        <v>132</v>
      </c>
      <c r="C99" s="17">
        <f t="shared" si="12"/>
        <v>4087236.7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81">
        <v>3</v>
      </c>
      <c r="K99" s="17">
        <v>3963512.7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123724</v>
      </c>
      <c r="X99" s="82"/>
      <c r="Y99" s="82"/>
    </row>
    <row r="100" spans="1:25" ht="25.5">
      <c r="A100" s="4">
        <v>81</v>
      </c>
      <c r="B100" s="30" t="s">
        <v>133</v>
      </c>
      <c r="C100" s="17">
        <f t="shared" si="12"/>
        <v>391103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81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2085.3000000000002</v>
      </c>
      <c r="Q100" s="17">
        <v>391103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82"/>
      <c r="Y100" s="82"/>
    </row>
    <row r="101" spans="1:25" ht="25.5">
      <c r="A101" s="4">
        <v>82</v>
      </c>
      <c r="B101" s="58" t="s">
        <v>134</v>
      </c>
      <c r="C101" s="17">
        <f t="shared" si="12"/>
        <v>10583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81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10583</v>
      </c>
      <c r="X101" s="82"/>
      <c r="Y101" s="82"/>
    </row>
    <row r="102" spans="1:25" ht="25.5">
      <c r="A102" s="4">
        <v>83</v>
      </c>
      <c r="B102" s="58" t="s">
        <v>135</v>
      </c>
      <c r="C102" s="17">
        <f t="shared" si="12"/>
        <v>10432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81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10432</v>
      </c>
      <c r="X102" s="82"/>
      <c r="Y102" s="82"/>
    </row>
    <row r="103" spans="1:25" ht="25.5">
      <c r="A103" s="4">
        <v>84</v>
      </c>
      <c r="B103" s="58" t="s">
        <v>136</v>
      </c>
      <c r="C103" s="17">
        <f t="shared" si="12"/>
        <v>10718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81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10718</v>
      </c>
      <c r="X103" s="82"/>
      <c r="Y103" s="82"/>
    </row>
    <row r="104" spans="1:25" ht="25.5">
      <c r="A104" s="4">
        <v>85</v>
      </c>
      <c r="B104" s="58" t="s">
        <v>137</v>
      </c>
      <c r="C104" s="17">
        <f t="shared" si="12"/>
        <v>10380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81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10380</v>
      </c>
      <c r="X104" s="82"/>
      <c r="Y104" s="82"/>
    </row>
    <row r="105" spans="1:25" ht="25.5">
      <c r="A105" s="4">
        <v>86</v>
      </c>
      <c r="B105" s="58" t="s">
        <v>138</v>
      </c>
      <c r="C105" s="17">
        <f t="shared" si="12"/>
        <v>8751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81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8751</v>
      </c>
      <c r="X105" s="82"/>
      <c r="Y105" s="82"/>
    </row>
    <row r="106" spans="1:25" ht="25.5">
      <c r="A106" s="4">
        <v>87</v>
      </c>
      <c r="B106" s="58" t="s">
        <v>139</v>
      </c>
      <c r="C106" s="17">
        <f t="shared" si="12"/>
        <v>6718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81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6718</v>
      </c>
      <c r="X106" s="82"/>
      <c r="Y106" s="82"/>
    </row>
    <row r="107" spans="1:25" ht="25.5">
      <c r="A107" s="4">
        <v>88</v>
      </c>
      <c r="B107" s="58" t="s">
        <v>140</v>
      </c>
      <c r="C107" s="17">
        <f t="shared" si="12"/>
        <v>10165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81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10165</v>
      </c>
      <c r="X107" s="82"/>
      <c r="Y107" s="82"/>
    </row>
    <row r="108" spans="1:25" ht="25.5">
      <c r="A108" s="4">
        <v>89</v>
      </c>
      <c r="B108" s="58" t="s">
        <v>141</v>
      </c>
      <c r="C108" s="17">
        <f t="shared" si="12"/>
        <v>11516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81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11516</v>
      </c>
      <c r="X108" s="82"/>
      <c r="Y108" s="82"/>
    </row>
    <row r="109" spans="1:25" ht="25.5">
      <c r="A109" s="4">
        <v>90</v>
      </c>
      <c r="B109" s="58" t="s">
        <v>142</v>
      </c>
      <c r="C109" s="17">
        <f t="shared" si="12"/>
        <v>6492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81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6492</v>
      </c>
      <c r="X109" s="82"/>
      <c r="Y109" s="82"/>
    </row>
    <row r="110" spans="1:25" ht="25.5">
      <c r="A110" s="4">
        <v>91</v>
      </c>
      <c r="B110" s="58" t="s">
        <v>143</v>
      </c>
      <c r="C110" s="17">
        <f t="shared" si="12"/>
        <v>5697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81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5697</v>
      </c>
      <c r="X110" s="82"/>
      <c r="Y110" s="82"/>
    </row>
    <row r="111" spans="1:25" ht="25.5">
      <c r="A111" s="4">
        <v>92</v>
      </c>
      <c r="B111" s="58" t="s">
        <v>144</v>
      </c>
      <c r="C111" s="17">
        <f t="shared" si="12"/>
        <v>5816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81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5816</v>
      </c>
      <c r="X111" s="82"/>
      <c r="Y111" s="82"/>
    </row>
    <row r="112" spans="1:25" ht="25.5">
      <c r="A112" s="4">
        <v>93</v>
      </c>
      <c r="B112" s="58" t="s">
        <v>145</v>
      </c>
      <c r="C112" s="17">
        <f t="shared" si="12"/>
        <v>6076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81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6076</v>
      </c>
      <c r="X112" s="82"/>
      <c r="Y112" s="82"/>
    </row>
    <row r="113" spans="1:25" ht="25.5">
      <c r="A113" s="4">
        <v>94</v>
      </c>
      <c r="B113" s="58" t="s">
        <v>146</v>
      </c>
      <c r="C113" s="17">
        <f t="shared" si="12"/>
        <v>10348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81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10348</v>
      </c>
      <c r="X113" s="82"/>
      <c r="Y113" s="82"/>
    </row>
    <row r="114" spans="1:25" ht="25.5">
      <c r="A114" s="4">
        <v>95</v>
      </c>
      <c r="B114" s="58" t="s">
        <v>147</v>
      </c>
      <c r="C114" s="17">
        <f t="shared" si="12"/>
        <v>10859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81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10859</v>
      </c>
      <c r="X114" s="82"/>
      <c r="Y114" s="82"/>
    </row>
    <row r="115" spans="1:25" ht="25.5">
      <c r="A115" s="4">
        <v>96</v>
      </c>
      <c r="B115" s="58" t="s">
        <v>148</v>
      </c>
      <c r="C115" s="17">
        <f t="shared" si="12"/>
        <v>10571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81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10571</v>
      </c>
      <c r="X115" s="82"/>
      <c r="Y115" s="82"/>
    </row>
    <row r="116" spans="1:25" ht="25.5">
      <c r="A116" s="4">
        <v>97</v>
      </c>
      <c r="B116" s="58" t="s">
        <v>149</v>
      </c>
      <c r="C116" s="17">
        <f t="shared" si="12"/>
        <v>10454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81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10454</v>
      </c>
      <c r="X116" s="82"/>
      <c r="Y116" s="82"/>
    </row>
    <row r="117" spans="1:25" ht="25.5">
      <c r="A117" s="4">
        <v>98</v>
      </c>
      <c r="B117" s="58" t="s">
        <v>150</v>
      </c>
      <c r="C117" s="17">
        <f t="shared" si="12"/>
        <v>7857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81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7">
        <v>7857</v>
      </c>
      <c r="X117" s="82"/>
      <c r="Y117" s="82"/>
    </row>
    <row r="118" spans="1:25" ht="25.5">
      <c r="A118" s="4">
        <v>99</v>
      </c>
      <c r="B118" s="58" t="s">
        <v>151</v>
      </c>
      <c r="C118" s="17">
        <f t="shared" si="12"/>
        <v>8202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81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8202</v>
      </c>
      <c r="X118" s="82"/>
      <c r="Y118" s="82"/>
    </row>
    <row r="119" spans="1:25" ht="25.5">
      <c r="A119" s="4">
        <v>100</v>
      </c>
      <c r="B119" s="58" t="s">
        <v>152</v>
      </c>
      <c r="C119" s="17">
        <f t="shared" si="12"/>
        <v>6326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81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6326</v>
      </c>
      <c r="X119" s="82"/>
      <c r="Y119" s="82"/>
    </row>
    <row r="120" spans="1:25" ht="25.5">
      <c r="A120" s="4">
        <v>101</v>
      </c>
      <c r="B120" s="58" t="s">
        <v>153</v>
      </c>
      <c r="C120" s="17">
        <f t="shared" si="12"/>
        <v>6632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81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6632</v>
      </c>
      <c r="X120" s="82"/>
      <c r="Y120" s="82"/>
    </row>
    <row r="121" spans="1:25" ht="25.5">
      <c r="A121" s="4">
        <v>102</v>
      </c>
      <c r="B121" s="58" t="s">
        <v>154</v>
      </c>
      <c r="C121" s="17">
        <f t="shared" si="12"/>
        <v>6613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81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6613</v>
      </c>
      <c r="X121" s="82"/>
      <c r="Y121" s="82"/>
    </row>
    <row r="122" spans="1:25" ht="25.5">
      <c r="A122" s="4">
        <v>103</v>
      </c>
      <c r="B122" s="58" t="s">
        <v>155</v>
      </c>
      <c r="C122" s="17">
        <f t="shared" si="12"/>
        <v>6361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81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6361</v>
      </c>
      <c r="X122" s="82"/>
      <c r="Y122" s="82"/>
    </row>
    <row r="123" spans="1:25" ht="25.5">
      <c r="A123" s="4">
        <v>104</v>
      </c>
      <c r="B123" s="58" t="s">
        <v>156</v>
      </c>
      <c r="C123" s="17">
        <f t="shared" si="12"/>
        <v>6107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81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6107</v>
      </c>
      <c r="X123" s="82"/>
      <c r="Y123" s="82"/>
    </row>
    <row r="124" spans="1:25" ht="25.5">
      <c r="A124" s="4">
        <v>105</v>
      </c>
      <c r="B124" s="58" t="s">
        <v>157</v>
      </c>
      <c r="C124" s="17">
        <f t="shared" si="12"/>
        <v>6105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81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6105</v>
      </c>
      <c r="X124" s="82"/>
      <c r="Y124" s="82"/>
    </row>
    <row r="125" spans="1:25" ht="25.5">
      <c r="A125" s="4">
        <v>106</v>
      </c>
      <c r="B125" s="58" t="s">
        <v>158</v>
      </c>
      <c r="C125" s="17">
        <f t="shared" si="12"/>
        <v>6095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81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6095</v>
      </c>
      <c r="X125" s="82"/>
      <c r="Y125" s="82"/>
    </row>
    <row r="126" spans="1:25" ht="25.5">
      <c r="A126" s="4">
        <v>107</v>
      </c>
      <c r="B126" s="58" t="s">
        <v>159</v>
      </c>
      <c r="C126" s="17">
        <f t="shared" ref="C126:C188" si="13">D126+E126+F126+G126+H126+I126+K126+M126+O126+Q126+S126+U126+V126+W126</f>
        <v>14410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81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14410</v>
      </c>
      <c r="X126" s="82"/>
      <c r="Y126" s="82"/>
    </row>
    <row r="127" spans="1:25" ht="25.5">
      <c r="A127" s="4">
        <v>108</v>
      </c>
      <c r="B127" s="58" t="s">
        <v>160</v>
      </c>
      <c r="C127" s="17">
        <f t="shared" si="13"/>
        <v>9937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81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9937</v>
      </c>
      <c r="X127" s="82"/>
      <c r="Y127" s="82"/>
    </row>
    <row r="128" spans="1:25" ht="25.5">
      <c r="A128" s="4">
        <v>109</v>
      </c>
      <c r="B128" s="58" t="s">
        <v>161</v>
      </c>
      <c r="C128" s="17">
        <f t="shared" si="13"/>
        <v>17215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81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0</v>
      </c>
      <c r="W128" s="17">
        <v>17215</v>
      </c>
      <c r="X128" s="82"/>
      <c r="Y128" s="82"/>
    </row>
    <row r="129" spans="1:25" ht="25.5">
      <c r="A129" s="4">
        <v>110</v>
      </c>
      <c r="B129" s="58" t="s">
        <v>162</v>
      </c>
      <c r="C129" s="17">
        <f t="shared" si="13"/>
        <v>11202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81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11202</v>
      </c>
      <c r="X129" s="82"/>
      <c r="Y129" s="82"/>
    </row>
    <row r="130" spans="1:25" ht="25.5">
      <c r="A130" s="4">
        <v>111</v>
      </c>
      <c r="B130" s="58" t="s">
        <v>163</v>
      </c>
      <c r="C130" s="17">
        <f t="shared" si="13"/>
        <v>9825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81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9825</v>
      </c>
      <c r="X130" s="82"/>
      <c r="Y130" s="82"/>
    </row>
    <row r="131" spans="1:25" ht="25.5">
      <c r="A131" s="4">
        <v>112</v>
      </c>
      <c r="B131" s="58" t="s">
        <v>164</v>
      </c>
      <c r="C131" s="17">
        <f t="shared" si="13"/>
        <v>29545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81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29545</v>
      </c>
      <c r="X131" s="82"/>
      <c r="Y131" s="82"/>
    </row>
    <row r="132" spans="1:25" ht="25.5">
      <c r="A132" s="4">
        <v>113</v>
      </c>
      <c r="B132" s="58" t="s">
        <v>165</v>
      </c>
      <c r="C132" s="17">
        <f t="shared" si="13"/>
        <v>10470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81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7">
        <v>0</v>
      </c>
      <c r="W132" s="17">
        <v>10470</v>
      </c>
      <c r="X132" s="82"/>
      <c r="Y132" s="82"/>
    </row>
    <row r="133" spans="1:25" ht="25.5">
      <c r="A133" s="4">
        <v>114</v>
      </c>
      <c r="B133" s="58" t="s">
        <v>166</v>
      </c>
      <c r="C133" s="17">
        <f t="shared" si="13"/>
        <v>13321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81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13321</v>
      </c>
      <c r="X133" s="82"/>
      <c r="Y133" s="82"/>
    </row>
    <row r="134" spans="1:25" ht="25.5">
      <c r="A134" s="4">
        <v>115</v>
      </c>
      <c r="B134" s="58" t="s">
        <v>167</v>
      </c>
      <c r="C134" s="17">
        <f t="shared" si="13"/>
        <v>6545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81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6545</v>
      </c>
      <c r="X134" s="82"/>
      <c r="Y134" s="82"/>
    </row>
    <row r="135" spans="1:25" ht="25.5">
      <c r="A135" s="4">
        <v>116</v>
      </c>
      <c r="B135" s="58" t="s">
        <v>168</v>
      </c>
      <c r="C135" s="17">
        <f t="shared" si="13"/>
        <v>6607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81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6607</v>
      </c>
      <c r="X135" s="82"/>
      <c r="Y135" s="82"/>
    </row>
    <row r="136" spans="1:25" ht="25.5">
      <c r="A136" s="4">
        <v>117</v>
      </c>
      <c r="B136" s="58" t="s">
        <v>169</v>
      </c>
      <c r="C136" s="17">
        <f t="shared" si="13"/>
        <v>15149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81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15149</v>
      </c>
      <c r="X136" s="82"/>
      <c r="Y136" s="82"/>
    </row>
    <row r="137" spans="1:25" ht="25.5">
      <c r="A137" s="4">
        <v>118</v>
      </c>
      <c r="B137" s="58" t="s">
        <v>170</v>
      </c>
      <c r="C137" s="17">
        <f t="shared" si="13"/>
        <v>6526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81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6526</v>
      </c>
      <c r="X137" s="82"/>
      <c r="Y137" s="82"/>
    </row>
    <row r="138" spans="1:25" ht="25.5">
      <c r="A138" s="4">
        <v>119</v>
      </c>
      <c r="B138" s="58" t="s">
        <v>171</v>
      </c>
      <c r="C138" s="17">
        <f t="shared" si="13"/>
        <v>16806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81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7">
        <v>16806</v>
      </c>
      <c r="X138" s="82"/>
      <c r="Y138" s="82"/>
    </row>
    <row r="139" spans="1:25" ht="25.5">
      <c r="A139" s="4">
        <v>120</v>
      </c>
      <c r="B139" s="58" t="s">
        <v>172</v>
      </c>
      <c r="C139" s="17">
        <f t="shared" si="13"/>
        <v>10197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81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10197</v>
      </c>
      <c r="X139" s="82"/>
      <c r="Y139" s="82"/>
    </row>
    <row r="140" spans="1:25" ht="25.5">
      <c r="A140" s="4">
        <v>121</v>
      </c>
      <c r="B140" s="58" t="s">
        <v>173</v>
      </c>
      <c r="C140" s="17">
        <f t="shared" si="13"/>
        <v>89653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81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0</v>
      </c>
      <c r="W140" s="17">
        <v>89653</v>
      </c>
      <c r="X140" s="82"/>
      <c r="Y140" s="82"/>
    </row>
    <row r="141" spans="1:25" ht="25.5">
      <c r="A141" s="4">
        <v>122</v>
      </c>
      <c r="B141" s="58" t="s">
        <v>174</v>
      </c>
      <c r="C141" s="17">
        <f t="shared" si="13"/>
        <v>84113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81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84113</v>
      </c>
      <c r="X141" s="82"/>
      <c r="Y141" s="82"/>
    </row>
    <row r="142" spans="1:25" ht="25.5">
      <c r="A142" s="4">
        <v>123</v>
      </c>
      <c r="B142" s="58" t="s">
        <v>175</v>
      </c>
      <c r="C142" s="17">
        <f t="shared" si="13"/>
        <v>6282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81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6282</v>
      </c>
      <c r="X142" s="82"/>
      <c r="Y142" s="82"/>
    </row>
    <row r="143" spans="1:25" ht="25.5">
      <c r="A143" s="4">
        <v>124</v>
      </c>
      <c r="B143" s="58" t="s">
        <v>176</v>
      </c>
      <c r="C143" s="17">
        <f t="shared" si="13"/>
        <v>11844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81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11844</v>
      </c>
      <c r="X143" s="82"/>
      <c r="Y143" s="82"/>
    </row>
    <row r="144" spans="1:25" ht="25.5">
      <c r="A144" s="4">
        <v>125</v>
      </c>
      <c r="B144" s="58" t="s">
        <v>177</v>
      </c>
      <c r="C144" s="17">
        <f t="shared" si="13"/>
        <v>6188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81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7">
        <v>6188</v>
      </c>
      <c r="X144" s="82"/>
      <c r="Y144" s="82"/>
    </row>
    <row r="145" spans="1:25" ht="25.5">
      <c r="A145" s="4">
        <v>126</v>
      </c>
      <c r="B145" s="58" t="s">
        <v>178</v>
      </c>
      <c r="C145" s="17">
        <f t="shared" si="13"/>
        <v>147754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81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147754</v>
      </c>
      <c r="X145" s="82"/>
      <c r="Y145" s="82"/>
    </row>
    <row r="146" spans="1:25" ht="25.5">
      <c r="A146" s="4">
        <v>127</v>
      </c>
      <c r="B146" s="58" t="s">
        <v>179</v>
      </c>
      <c r="C146" s="17">
        <f t="shared" si="13"/>
        <v>16638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81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7">
        <v>16638</v>
      </c>
      <c r="X146" s="82"/>
      <c r="Y146" s="82"/>
    </row>
    <row r="147" spans="1:25" ht="25.5">
      <c r="A147" s="4">
        <v>128</v>
      </c>
      <c r="B147" s="58" t="s">
        <v>180</v>
      </c>
      <c r="C147" s="17">
        <f t="shared" si="13"/>
        <v>16316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81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16316</v>
      </c>
      <c r="X147" s="82"/>
      <c r="Y147" s="82"/>
    </row>
    <row r="148" spans="1:25" ht="25.5">
      <c r="A148" s="4">
        <v>129</v>
      </c>
      <c r="B148" s="58" t="s">
        <v>181</v>
      </c>
      <c r="C148" s="17">
        <f t="shared" si="13"/>
        <v>10286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81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10286</v>
      </c>
      <c r="X148" s="82"/>
      <c r="Y148" s="82"/>
    </row>
    <row r="149" spans="1:25" ht="25.5">
      <c r="A149" s="4">
        <v>130</v>
      </c>
      <c r="B149" s="58" t="s">
        <v>182</v>
      </c>
      <c r="C149" s="17">
        <f t="shared" si="13"/>
        <v>3262519.63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81">
        <v>0</v>
      </c>
      <c r="K149" s="17">
        <v>0</v>
      </c>
      <c r="L149" s="17">
        <v>2000</v>
      </c>
      <c r="M149" s="17">
        <v>1801850.63</v>
      </c>
      <c r="N149" s="17">
        <v>0</v>
      </c>
      <c r="O149" s="17">
        <v>0</v>
      </c>
      <c r="P149" s="17">
        <v>2780</v>
      </c>
      <c r="Q149" s="17">
        <v>1319648</v>
      </c>
      <c r="R149" s="17">
        <v>0</v>
      </c>
      <c r="S149" s="17">
        <v>0</v>
      </c>
      <c r="T149" s="17">
        <v>0</v>
      </c>
      <c r="U149" s="17">
        <v>0</v>
      </c>
      <c r="V149" s="17">
        <v>19300</v>
      </c>
      <c r="W149" s="17">
        <v>121721</v>
      </c>
      <c r="X149" s="82"/>
      <c r="Y149" s="82"/>
    </row>
    <row r="150" spans="1:25" ht="25.5">
      <c r="A150" s="4">
        <v>131</v>
      </c>
      <c r="B150" s="58" t="s">
        <v>183</v>
      </c>
      <c r="C150" s="17">
        <f t="shared" si="13"/>
        <v>147041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81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147041</v>
      </c>
      <c r="X150" s="82"/>
      <c r="Y150" s="82"/>
    </row>
    <row r="151" spans="1:25" ht="25.5">
      <c r="A151" s="4">
        <v>132</v>
      </c>
      <c r="B151" s="58" t="s">
        <v>184</v>
      </c>
      <c r="C151" s="17">
        <f t="shared" si="13"/>
        <v>105337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81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105337</v>
      </c>
      <c r="X151" s="82"/>
      <c r="Y151" s="82"/>
    </row>
    <row r="152" spans="1:25" ht="25.5">
      <c r="A152" s="4">
        <v>133</v>
      </c>
      <c r="B152" s="58" t="s">
        <v>185</v>
      </c>
      <c r="C152" s="17">
        <f t="shared" si="13"/>
        <v>11713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81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11713</v>
      </c>
      <c r="X152" s="82"/>
      <c r="Y152" s="82"/>
    </row>
    <row r="153" spans="1:25" ht="25.5">
      <c r="A153" s="4">
        <v>134</v>
      </c>
      <c r="B153" s="58" t="s">
        <v>186</v>
      </c>
      <c r="C153" s="17">
        <f t="shared" si="13"/>
        <v>9386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81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9386</v>
      </c>
      <c r="X153" s="82"/>
      <c r="Y153" s="82"/>
    </row>
    <row r="154" spans="1:25" ht="25.5">
      <c r="A154" s="4">
        <v>135</v>
      </c>
      <c r="B154" s="58" t="s">
        <v>187</v>
      </c>
      <c r="C154" s="17">
        <f t="shared" si="13"/>
        <v>6110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81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6110</v>
      </c>
      <c r="X154" s="82"/>
      <c r="Y154" s="82"/>
    </row>
    <row r="155" spans="1:25" ht="25.5">
      <c r="A155" s="4">
        <v>136</v>
      </c>
      <c r="B155" s="58" t="s">
        <v>188</v>
      </c>
      <c r="C155" s="17">
        <f t="shared" si="13"/>
        <v>16548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81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0</v>
      </c>
      <c r="W155" s="17">
        <v>16548</v>
      </c>
      <c r="X155" s="82"/>
      <c r="Y155" s="82"/>
    </row>
    <row r="156" spans="1:25" ht="25.5">
      <c r="A156" s="4">
        <v>137</v>
      </c>
      <c r="B156" s="58" t="s">
        <v>189</v>
      </c>
      <c r="C156" s="17">
        <f t="shared" si="13"/>
        <v>16667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81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16667</v>
      </c>
      <c r="X156" s="82"/>
      <c r="Y156" s="82"/>
    </row>
    <row r="157" spans="1:25" ht="25.5">
      <c r="A157" s="4">
        <v>138</v>
      </c>
      <c r="B157" s="58" t="s">
        <v>190</v>
      </c>
      <c r="C157" s="17">
        <f t="shared" si="13"/>
        <v>11572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81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11572</v>
      </c>
      <c r="X157" s="82"/>
      <c r="Y157" s="82"/>
    </row>
    <row r="158" spans="1:25" ht="25.5">
      <c r="A158" s="4">
        <v>139</v>
      </c>
      <c r="B158" s="58" t="s">
        <v>191</v>
      </c>
      <c r="C158" s="17">
        <f t="shared" si="13"/>
        <v>23398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81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23398</v>
      </c>
      <c r="X158" s="82"/>
      <c r="Y158" s="82"/>
    </row>
    <row r="159" spans="1:25" ht="25.5">
      <c r="A159" s="4">
        <v>140</v>
      </c>
      <c r="B159" s="58" t="s">
        <v>192</v>
      </c>
      <c r="C159" s="17">
        <f t="shared" si="13"/>
        <v>11333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81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11333</v>
      </c>
      <c r="X159" s="82"/>
      <c r="Y159" s="82"/>
    </row>
    <row r="160" spans="1:25" ht="25.5">
      <c r="A160" s="4">
        <v>141</v>
      </c>
      <c r="B160" s="58" t="s">
        <v>193</v>
      </c>
      <c r="C160" s="17">
        <f t="shared" si="13"/>
        <v>102556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81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7">
        <v>102556</v>
      </c>
      <c r="X160" s="82"/>
      <c r="Y160" s="82"/>
    </row>
    <row r="161" spans="1:25" ht="25.5">
      <c r="A161" s="4">
        <v>142</v>
      </c>
      <c r="B161" s="58" t="s">
        <v>194</v>
      </c>
      <c r="C161" s="17">
        <f t="shared" si="13"/>
        <v>255712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81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255712</v>
      </c>
      <c r="X161" s="82"/>
      <c r="Y161" s="82"/>
    </row>
    <row r="162" spans="1:25" ht="25.5">
      <c r="A162" s="4">
        <v>143</v>
      </c>
      <c r="B162" s="58" t="s">
        <v>195</v>
      </c>
      <c r="C162" s="17">
        <f t="shared" si="13"/>
        <v>8497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81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8497</v>
      </c>
      <c r="X162" s="82"/>
      <c r="Y162" s="82"/>
    </row>
    <row r="163" spans="1:25" ht="25.5">
      <c r="A163" s="4">
        <v>144</v>
      </c>
      <c r="B163" s="58" t="s">
        <v>196</v>
      </c>
      <c r="C163" s="17">
        <f t="shared" si="13"/>
        <v>11630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81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11630</v>
      </c>
      <c r="X163" s="82"/>
      <c r="Y163" s="82"/>
    </row>
    <row r="164" spans="1:25" ht="25.5">
      <c r="A164" s="4">
        <v>145</v>
      </c>
      <c r="B164" s="58" t="s">
        <v>197</v>
      </c>
      <c r="C164" s="17">
        <f t="shared" si="13"/>
        <v>115600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81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7">
        <v>115600</v>
      </c>
      <c r="X164" s="82"/>
      <c r="Y164" s="82"/>
    </row>
    <row r="165" spans="1:25" ht="25.5">
      <c r="A165" s="4">
        <v>146</v>
      </c>
      <c r="B165" s="58" t="s">
        <v>198</v>
      </c>
      <c r="C165" s="17">
        <f t="shared" si="13"/>
        <v>165595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81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165595</v>
      </c>
      <c r="X165" s="82"/>
      <c r="Y165" s="82"/>
    </row>
    <row r="166" spans="1:25" ht="25.5">
      <c r="A166" s="4">
        <v>147</v>
      </c>
      <c r="B166" s="58" t="s">
        <v>199</v>
      </c>
      <c r="C166" s="17">
        <f t="shared" si="13"/>
        <v>6462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81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6462</v>
      </c>
      <c r="X166" s="82"/>
      <c r="Y166" s="82"/>
    </row>
    <row r="167" spans="1:25" ht="25.5">
      <c r="A167" s="4">
        <v>148</v>
      </c>
      <c r="B167" s="58" t="s">
        <v>200</v>
      </c>
      <c r="C167" s="17">
        <f t="shared" si="13"/>
        <v>8278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81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8278</v>
      </c>
      <c r="X167" s="82"/>
      <c r="Y167" s="82"/>
    </row>
    <row r="168" spans="1:25" ht="25.5">
      <c r="A168" s="4">
        <v>149</v>
      </c>
      <c r="B168" s="58" t="s">
        <v>201</v>
      </c>
      <c r="C168" s="17">
        <f t="shared" si="13"/>
        <v>4188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81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4188</v>
      </c>
      <c r="X168" s="82"/>
      <c r="Y168" s="82"/>
    </row>
    <row r="169" spans="1:25" ht="25.5">
      <c r="A169" s="4">
        <v>150</v>
      </c>
      <c r="B169" s="58" t="s">
        <v>202</v>
      </c>
      <c r="C169" s="17">
        <f t="shared" si="13"/>
        <v>8480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81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8480</v>
      </c>
      <c r="X169" s="82"/>
      <c r="Y169" s="82"/>
    </row>
    <row r="170" spans="1:25" ht="25.5">
      <c r="A170" s="4">
        <v>151</v>
      </c>
      <c r="B170" s="58" t="s">
        <v>203</v>
      </c>
      <c r="C170" s="17">
        <f t="shared" si="13"/>
        <v>8479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81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7">
        <v>8479</v>
      </c>
      <c r="X170" s="82"/>
      <c r="Y170" s="82"/>
    </row>
    <row r="171" spans="1:25" ht="25.5">
      <c r="A171" s="4">
        <v>152</v>
      </c>
      <c r="B171" s="58" t="s">
        <v>204</v>
      </c>
      <c r="C171" s="17">
        <f t="shared" si="13"/>
        <v>7355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81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7355</v>
      </c>
      <c r="X171" s="82"/>
      <c r="Y171" s="82"/>
    </row>
    <row r="172" spans="1:25" ht="25.5">
      <c r="A172" s="4">
        <v>153</v>
      </c>
      <c r="B172" s="58" t="s">
        <v>205</v>
      </c>
      <c r="C172" s="17">
        <f t="shared" si="13"/>
        <v>7234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81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7">
        <v>7234</v>
      </c>
      <c r="X172" s="82"/>
      <c r="Y172" s="82"/>
    </row>
    <row r="173" spans="1:25" ht="25.5">
      <c r="A173" s="4">
        <v>154</v>
      </c>
      <c r="B173" s="58" t="s">
        <v>206</v>
      </c>
      <c r="C173" s="17">
        <f t="shared" si="13"/>
        <v>7238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81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7238</v>
      </c>
      <c r="X173" s="82"/>
      <c r="Y173" s="82"/>
    </row>
    <row r="174" spans="1:25" ht="25.5">
      <c r="A174" s="4">
        <v>155</v>
      </c>
      <c r="B174" s="58" t="s">
        <v>207</v>
      </c>
      <c r="C174" s="17">
        <f t="shared" si="13"/>
        <v>7356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81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7356</v>
      </c>
      <c r="X174" s="82"/>
      <c r="Y174" s="82"/>
    </row>
    <row r="175" spans="1:25" ht="25.5">
      <c r="A175" s="4">
        <v>156</v>
      </c>
      <c r="B175" s="58" t="s">
        <v>208</v>
      </c>
      <c r="C175" s="17">
        <f t="shared" si="13"/>
        <v>11824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81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7">
        <v>11824</v>
      </c>
      <c r="X175" s="82"/>
      <c r="Y175" s="82"/>
    </row>
    <row r="176" spans="1:25" ht="25.5">
      <c r="A176" s="4">
        <v>157</v>
      </c>
      <c r="B176" s="58" t="s">
        <v>209</v>
      </c>
      <c r="C176" s="17">
        <f t="shared" si="13"/>
        <v>23468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81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23468</v>
      </c>
      <c r="X176" s="82"/>
      <c r="Y176" s="82"/>
    </row>
    <row r="177" spans="1:25" ht="25.5">
      <c r="A177" s="4">
        <v>158</v>
      </c>
      <c r="B177" s="58" t="s">
        <v>210</v>
      </c>
      <c r="C177" s="17">
        <f t="shared" si="13"/>
        <v>23222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81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23222</v>
      </c>
      <c r="X177" s="82"/>
      <c r="Y177" s="82"/>
    </row>
    <row r="178" spans="1:25" ht="25.5">
      <c r="A178" s="4">
        <v>159</v>
      </c>
      <c r="B178" s="58" t="s">
        <v>211</v>
      </c>
      <c r="C178" s="17">
        <f t="shared" si="13"/>
        <v>20333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81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20333</v>
      </c>
      <c r="X178" s="82"/>
      <c r="Y178" s="82"/>
    </row>
    <row r="179" spans="1:25" ht="25.5">
      <c r="A179" s="4">
        <v>160</v>
      </c>
      <c r="B179" s="58" t="s">
        <v>212</v>
      </c>
      <c r="C179" s="17">
        <f t="shared" si="13"/>
        <v>11935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81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11935</v>
      </c>
      <c r="X179" s="82"/>
      <c r="Y179" s="82"/>
    </row>
    <row r="180" spans="1:25" ht="25.5">
      <c r="A180" s="4">
        <v>161</v>
      </c>
      <c r="B180" s="58" t="s">
        <v>213</v>
      </c>
      <c r="C180" s="17">
        <f t="shared" si="13"/>
        <v>10548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81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0</v>
      </c>
      <c r="W180" s="17">
        <v>10548</v>
      </c>
      <c r="X180" s="82"/>
      <c r="Y180" s="82"/>
    </row>
    <row r="181" spans="1:25" ht="25.5">
      <c r="A181" s="4">
        <v>162</v>
      </c>
      <c r="B181" s="58" t="s">
        <v>214</v>
      </c>
      <c r="C181" s="17">
        <f t="shared" si="13"/>
        <v>47713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81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7">
        <v>47713</v>
      </c>
      <c r="X181" s="82"/>
      <c r="Y181" s="82"/>
    </row>
    <row r="182" spans="1:25" ht="25.5">
      <c r="A182" s="4">
        <v>163</v>
      </c>
      <c r="B182" s="58" t="s">
        <v>215</v>
      </c>
      <c r="C182" s="17">
        <f t="shared" si="13"/>
        <v>20389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81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20389</v>
      </c>
      <c r="X182" s="82"/>
      <c r="Y182" s="82"/>
    </row>
    <row r="183" spans="1:25" ht="25.5">
      <c r="A183" s="4">
        <v>164</v>
      </c>
      <c r="B183" s="58" t="s">
        <v>216</v>
      </c>
      <c r="C183" s="17">
        <f t="shared" si="13"/>
        <v>56685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81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7">
        <v>56685</v>
      </c>
      <c r="X183" s="82"/>
      <c r="Y183" s="82"/>
    </row>
    <row r="184" spans="1:25" ht="25.5">
      <c r="A184" s="4">
        <v>165</v>
      </c>
      <c r="B184" s="58" t="s">
        <v>217</v>
      </c>
      <c r="C184" s="17">
        <f t="shared" si="13"/>
        <v>59226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81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59226</v>
      </c>
      <c r="X184" s="82"/>
      <c r="Y184" s="82"/>
    </row>
    <row r="185" spans="1:25" ht="25.5">
      <c r="A185" s="4">
        <v>166</v>
      </c>
      <c r="B185" s="58" t="s">
        <v>218</v>
      </c>
      <c r="C185" s="17">
        <f t="shared" si="13"/>
        <v>6628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81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6628</v>
      </c>
      <c r="X185" s="82"/>
      <c r="Y185" s="82"/>
    </row>
    <row r="186" spans="1:25" ht="25.5">
      <c r="A186" s="4">
        <v>167</v>
      </c>
      <c r="B186" s="58" t="s">
        <v>219</v>
      </c>
      <c r="C186" s="17">
        <f t="shared" si="13"/>
        <v>21170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81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7">
        <v>21170</v>
      </c>
      <c r="X186" s="82"/>
      <c r="Y186" s="82"/>
    </row>
    <row r="187" spans="1:25" ht="25.5">
      <c r="A187" s="4">
        <v>168</v>
      </c>
      <c r="B187" s="58" t="s">
        <v>220</v>
      </c>
      <c r="C187" s="17">
        <f t="shared" si="13"/>
        <v>37792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81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7">
        <v>0</v>
      </c>
      <c r="W187" s="17">
        <v>37792</v>
      </c>
      <c r="X187" s="82"/>
      <c r="Y187" s="82"/>
    </row>
    <row r="188" spans="1:25" ht="25.5">
      <c r="A188" s="4">
        <v>169</v>
      </c>
      <c r="B188" s="58" t="s">
        <v>221</v>
      </c>
      <c r="C188" s="17">
        <f t="shared" si="13"/>
        <v>8497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81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7">
        <v>8497</v>
      </c>
      <c r="X188" s="82"/>
      <c r="Y188" s="82"/>
    </row>
    <row r="189" spans="1:25" ht="25.5">
      <c r="A189" s="4">
        <v>170</v>
      </c>
      <c r="B189" s="58" t="s">
        <v>222</v>
      </c>
      <c r="C189" s="17">
        <f t="shared" ref="C189:C252" si="14">D189+E189+F189+G189+H189+I189+K189+M189+O189+Q189+S189+U189+V189+W189</f>
        <v>21435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81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21435</v>
      </c>
      <c r="X189" s="82"/>
      <c r="Y189" s="82"/>
    </row>
    <row r="190" spans="1:25" ht="25.5">
      <c r="A190" s="4">
        <v>171</v>
      </c>
      <c r="B190" s="58" t="s">
        <v>223</v>
      </c>
      <c r="C190" s="17">
        <f t="shared" si="14"/>
        <v>21361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81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21361</v>
      </c>
      <c r="X190" s="82"/>
      <c r="Y190" s="82"/>
    </row>
    <row r="191" spans="1:25" ht="25.5">
      <c r="A191" s="4">
        <v>172</v>
      </c>
      <c r="B191" s="58" t="s">
        <v>224</v>
      </c>
      <c r="C191" s="17">
        <f t="shared" si="14"/>
        <v>11745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81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11745</v>
      </c>
      <c r="X191" s="82"/>
      <c r="Y191" s="82"/>
    </row>
    <row r="192" spans="1:25" ht="25.5">
      <c r="A192" s="4">
        <v>173</v>
      </c>
      <c r="B192" s="58" t="s">
        <v>225</v>
      </c>
      <c r="C192" s="17">
        <f t="shared" si="14"/>
        <v>12270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81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12270</v>
      </c>
      <c r="X192" s="82"/>
      <c r="Y192" s="82"/>
    </row>
    <row r="193" spans="1:25" ht="25.5">
      <c r="A193" s="4">
        <v>174</v>
      </c>
      <c r="B193" s="58" t="s">
        <v>226</v>
      </c>
      <c r="C193" s="17">
        <f t="shared" si="14"/>
        <v>16394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81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7">
        <v>16394</v>
      </c>
      <c r="X193" s="82"/>
      <c r="Y193" s="82"/>
    </row>
    <row r="194" spans="1:25" ht="25.5">
      <c r="A194" s="4">
        <v>175</v>
      </c>
      <c r="B194" s="58" t="s">
        <v>227</v>
      </c>
      <c r="C194" s="17">
        <f t="shared" si="14"/>
        <v>81700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81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81700</v>
      </c>
      <c r="X194" s="82"/>
      <c r="Y194" s="82"/>
    </row>
    <row r="195" spans="1:25" ht="25.5">
      <c r="A195" s="4">
        <v>176</v>
      </c>
      <c r="B195" s="58" t="s">
        <v>228</v>
      </c>
      <c r="C195" s="17">
        <f t="shared" si="14"/>
        <v>133371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81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133371</v>
      </c>
      <c r="X195" s="82"/>
      <c r="Y195" s="82"/>
    </row>
    <row r="196" spans="1:25" ht="25.5">
      <c r="A196" s="4">
        <v>177</v>
      </c>
      <c r="B196" s="58" t="s">
        <v>229</v>
      </c>
      <c r="C196" s="17">
        <f t="shared" si="14"/>
        <v>8690804.9600000009</v>
      </c>
      <c r="D196" s="17">
        <v>3308997.78</v>
      </c>
      <c r="E196" s="17">
        <v>415292.42</v>
      </c>
      <c r="F196" s="17">
        <v>390836.9</v>
      </c>
      <c r="G196" s="17">
        <v>513344.23</v>
      </c>
      <c r="H196" s="17">
        <v>398393.98</v>
      </c>
      <c r="I196" s="17">
        <v>0</v>
      </c>
      <c r="J196" s="81">
        <v>0</v>
      </c>
      <c r="K196" s="17">
        <v>0</v>
      </c>
      <c r="L196" s="17">
        <v>3000</v>
      </c>
      <c r="M196" s="17">
        <v>2441247.7000000002</v>
      </c>
      <c r="N196" s="17">
        <v>0</v>
      </c>
      <c r="O196" s="17">
        <v>0</v>
      </c>
      <c r="P196" s="17">
        <v>3500</v>
      </c>
      <c r="Q196" s="17">
        <v>1056886.95</v>
      </c>
      <c r="R196" s="17">
        <v>0</v>
      </c>
      <c r="S196" s="17">
        <v>0</v>
      </c>
      <c r="T196" s="17">
        <v>0</v>
      </c>
      <c r="U196" s="17">
        <v>0</v>
      </c>
      <c r="V196" s="17">
        <v>21300</v>
      </c>
      <c r="W196" s="17">
        <v>144505</v>
      </c>
      <c r="X196" s="82"/>
      <c r="Y196" s="82"/>
    </row>
    <row r="197" spans="1:25" ht="25.5">
      <c r="A197" s="4">
        <v>178</v>
      </c>
      <c r="B197" s="58" t="s">
        <v>230</v>
      </c>
      <c r="C197" s="17">
        <f t="shared" si="14"/>
        <v>90668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81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7">
        <v>90668</v>
      </c>
      <c r="X197" s="82"/>
      <c r="Y197" s="82"/>
    </row>
    <row r="198" spans="1:25" ht="25.5">
      <c r="A198" s="4">
        <v>179</v>
      </c>
      <c r="B198" s="58" t="s">
        <v>231</v>
      </c>
      <c r="C198" s="17">
        <f t="shared" si="14"/>
        <v>57836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81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7">
        <v>0</v>
      </c>
      <c r="W198" s="17">
        <v>57836</v>
      </c>
      <c r="X198" s="82"/>
      <c r="Y198" s="82"/>
    </row>
    <row r="199" spans="1:25" ht="25.5">
      <c r="A199" s="4">
        <v>180</v>
      </c>
      <c r="B199" s="58" t="s">
        <v>232</v>
      </c>
      <c r="C199" s="17">
        <f t="shared" si="14"/>
        <v>171517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81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7">
        <v>171517</v>
      </c>
      <c r="X199" s="82"/>
      <c r="Y199" s="82"/>
    </row>
    <row r="200" spans="1:25" ht="25.5">
      <c r="A200" s="4">
        <v>181</v>
      </c>
      <c r="B200" s="58" t="s">
        <v>233</v>
      </c>
      <c r="C200" s="17">
        <f t="shared" si="14"/>
        <v>71000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81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7">
        <v>71000</v>
      </c>
      <c r="X200" s="82"/>
      <c r="Y200" s="82"/>
    </row>
    <row r="201" spans="1:25" ht="25.5">
      <c r="A201" s="4">
        <v>182</v>
      </c>
      <c r="B201" s="58" t="s">
        <v>234</v>
      </c>
      <c r="C201" s="17">
        <f t="shared" si="14"/>
        <v>140705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81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7">
        <v>140705</v>
      </c>
      <c r="X201" s="82"/>
      <c r="Y201" s="82"/>
    </row>
    <row r="202" spans="1:25" ht="25.5">
      <c r="A202" s="4">
        <v>183</v>
      </c>
      <c r="B202" s="58" t="s">
        <v>235</v>
      </c>
      <c r="C202" s="17">
        <f t="shared" si="14"/>
        <v>77943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81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7">
        <v>77943</v>
      </c>
      <c r="X202" s="82"/>
      <c r="Y202" s="82"/>
    </row>
    <row r="203" spans="1:25" ht="25.5">
      <c r="A203" s="4">
        <v>184</v>
      </c>
      <c r="B203" s="58" t="s">
        <v>236</v>
      </c>
      <c r="C203" s="17">
        <f t="shared" si="14"/>
        <v>30285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81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30285</v>
      </c>
      <c r="X203" s="82"/>
      <c r="Y203" s="82"/>
    </row>
    <row r="204" spans="1:25" ht="25.5">
      <c r="A204" s="4">
        <v>185</v>
      </c>
      <c r="B204" s="58" t="s">
        <v>237</v>
      </c>
      <c r="C204" s="17">
        <f t="shared" si="14"/>
        <v>11374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81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11374</v>
      </c>
      <c r="X204" s="82"/>
      <c r="Y204" s="82"/>
    </row>
    <row r="205" spans="1:25" ht="25.5">
      <c r="A205" s="4">
        <v>186</v>
      </c>
      <c r="B205" s="58" t="s">
        <v>238</v>
      </c>
      <c r="C205" s="17">
        <f t="shared" si="14"/>
        <v>12562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81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7">
        <v>0</v>
      </c>
      <c r="W205" s="17">
        <v>12562</v>
      </c>
      <c r="X205" s="82"/>
      <c r="Y205" s="82"/>
    </row>
    <row r="206" spans="1:25" ht="25.5">
      <c r="A206" s="4">
        <v>187</v>
      </c>
      <c r="B206" s="58" t="s">
        <v>239</v>
      </c>
      <c r="C206" s="17">
        <f t="shared" si="14"/>
        <v>20314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81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0</v>
      </c>
      <c r="W206" s="17">
        <v>20314</v>
      </c>
      <c r="X206" s="82"/>
      <c r="Y206" s="82"/>
    </row>
    <row r="207" spans="1:25" ht="25.5">
      <c r="A207" s="4">
        <v>188</v>
      </c>
      <c r="B207" s="58" t="s">
        <v>240</v>
      </c>
      <c r="C207" s="17">
        <f t="shared" si="14"/>
        <v>20206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81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0</v>
      </c>
      <c r="W207" s="17">
        <v>20206</v>
      </c>
      <c r="X207" s="82"/>
      <c r="Y207" s="82"/>
    </row>
    <row r="208" spans="1:25" ht="25.5">
      <c r="A208" s="4">
        <v>189</v>
      </c>
      <c r="B208" s="58" t="s">
        <v>241</v>
      </c>
      <c r="C208" s="17">
        <f t="shared" si="14"/>
        <v>21580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81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7">
        <v>21580</v>
      </c>
      <c r="X208" s="82"/>
      <c r="Y208" s="82"/>
    </row>
    <row r="209" spans="1:25" ht="25.5">
      <c r="A209" s="4">
        <v>190</v>
      </c>
      <c r="B209" s="58" t="s">
        <v>242</v>
      </c>
      <c r="C209" s="17">
        <f t="shared" si="14"/>
        <v>32370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81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0</v>
      </c>
      <c r="U209" s="17">
        <v>0</v>
      </c>
      <c r="V209" s="17">
        <v>0</v>
      </c>
      <c r="W209" s="17">
        <v>32370</v>
      </c>
      <c r="X209" s="82"/>
      <c r="Y209" s="82"/>
    </row>
    <row r="210" spans="1:25" ht="25.5">
      <c r="A210" s="4">
        <v>191</v>
      </c>
      <c r="B210" s="58" t="s">
        <v>243</v>
      </c>
      <c r="C210" s="17">
        <f t="shared" si="14"/>
        <v>20297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81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20297</v>
      </c>
      <c r="X210" s="82"/>
      <c r="Y210" s="82"/>
    </row>
    <row r="211" spans="1:25" ht="25.5">
      <c r="A211" s="4">
        <v>192</v>
      </c>
      <c r="B211" s="58" t="s">
        <v>244</v>
      </c>
      <c r="C211" s="17">
        <f t="shared" si="14"/>
        <v>21384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81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7">
        <v>21384</v>
      </c>
      <c r="X211" s="82"/>
      <c r="Y211" s="82"/>
    </row>
    <row r="212" spans="1:25" ht="25.5">
      <c r="A212" s="4">
        <v>193</v>
      </c>
      <c r="B212" s="58" t="s">
        <v>245</v>
      </c>
      <c r="C212" s="17">
        <f t="shared" si="14"/>
        <v>44411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81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44411</v>
      </c>
      <c r="X212" s="82"/>
      <c r="Y212" s="82"/>
    </row>
    <row r="213" spans="1:25" ht="25.5">
      <c r="A213" s="4">
        <v>194</v>
      </c>
      <c r="B213" s="58" t="s">
        <v>246</v>
      </c>
      <c r="C213" s="17">
        <f t="shared" si="14"/>
        <v>21237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81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7">
        <v>0</v>
      </c>
      <c r="W213" s="17">
        <v>21237</v>
      </c>
      <c r="X213" s="82"/>
      <c r="Y213" s="82"/>
    </row>
    <row r="214" spans="1:25" ht="25.5">
      <c r="A214" s="4">
        <v>195</v>
      </c>
      <c r="B214" s="58" t="s">
        <v>247</v>
      </c>
      <c r="C214" s="17">
        <f t="shared" si="14"/>
        <v>42160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81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42160</v>
      </c>
      <c r="X214" s="82"/>
      <c r="Y214" s="82"/>
    </row>
    <row r="215" spans="1:25" ht="25.5">
      <c r="A215" s="4">
        <v>196</v>
      </c>
      <c r="B215" s="58" t="s">
        <v>248</v>
      </c>
      <c r="C215" s="17">
        <f t="shared" si="14"/>
        <v>19672</v>
      </c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81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19672</v>
      </c>
      <c r="X215" s="82"/>
      <c r="Y215" s="82"/>
    </row>
    <row r="216" spans="1:25" ht="25.5">
      <c r="A216" s="4">
        <v>197</v>
      </c>
      <c r="B216" s="58" t="s">
        <v>249</v>
      </c>
      <c r="C216" s="17">
        <f t="shared" si="14"/>
        <v>18901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81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7">
        <v>18901</v>
      </c>
      <c r="X216" s="82"/>
      <c r="Y216" s="82"/>
    </row>
    <row r="217" spans="1:25" ht="25.5">
      <c r="A217" s="4">
        <v>198</v>
      </c>
      <c r="B217" s="58" t="s">
        <v>250</v>
      </c>
      <c r="C217" s="17">
        <f t="shared" si="14"/>
        <v>53400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81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53400</v>
      </c>
      <c r="X217" s="82"/>
      <c r="Y217" s="82"/>
    </row>
    <row r="218" spans="1:25" ht="25.5">
      <c r="A218" s="4">
        <v>199</v>
      </c>
      <c r="B218" s="58" t="s">
        <v>251</v>
      </c>
      <c r="C218" s="17">
        <f t="shared" si="14"/>
        <v>9754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81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9754</v>
      </c>
      <c r="X218" s="82"/>
      <c r="Y218" s="82"/>
    </row>
    <row r="219" spans="1:25" ht="25.5">
      <c r="A219" s="4">
        <v>200</v>
      </c>
      <c r="B219" s="58" t="s">
        <v>252</v>
      </c>
      <c r="C219" s="17">
        <f t="shared" si="14"/>
        <v>115762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81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115762</v>
      </c>
      <c r="X219" s="82"/>
      <c r="Y219" s="82"/>
    </row>
    <row r="220" spans="1:25" ht="25.5">
      <c r="A220" s="4">
        <v>201</v>
      </c>
      <c r="B220" s="58" t="s">
        <v>253</v>
      </c>
      <c r="C220" s="17">
        <f t="shared" si="14"/>
        <v>114655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81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7">
        <v>114655</v>
      </c>
      <c r="X220" s="82"/>
      <c r="Y220" s="82"/>
    </row>
    <row r="221" spans="1:25" ht="25.5">
      <c r="A221" s="4">
        <v>202</v>
      </c>
      <c r="B221" s="58" t="s">
        <v>254</v>
      </c>
      <c r="C221" s="17">
        <f t="shared" si="14"/>
        <v>91264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81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91264</v>
      </c>
      <c r="X221" s="82"/>
      <c r="Y221" s="82"/>
    </row>
    <row r="222" spans="1:25" ht="25.5">
      <c r="A222" s="4">
        <v>203</v>
      </c>
      <c r="B222" s="58" t="s">
        <v>255</v>
      </c>
      <c r="C222" s="17">
        <f t="shared" si="14"/>
        <v>147505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0</v>
      </c>
      <c r="J222" s="81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147505</v>
      </c>
      <c r="X222" s="82"/>
      <c r="Y222" s="82"/>
    </row>
    <row r="223" spans="1:25" ht="25.5">
      <c r="A223" s="4">
        <v>204</v>
      </c>
      <c r="B223" s="58" t="s">
        <v>256</v>
      </c>
      <c r="C223" s="17">
        <f t="shared" si="14"/>
        <v>116888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81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116888</v>
      </c>
      <c r="X223" s="82"/>
      <c r="Y223" s="82"/>
    </row>
    <row r="224" spans="1:25" ht="25.5">
      <c r="A224" s="4">
        <v>205</v>
      </c>
      <c r="B224" s="58" t="s">
        <v>257</v>
      </c>
      <c r="C224" s="17">
        <f t="shared" si="14"/>
        <v>59440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81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59440</v>
      </c>
      <c r="X224" s="82"/>
      <c r="Y224" s="82"/>
    </row>
    <row r="225" spans="1:25" ht="25.5">
      <c r="A225" s="4">
        <v>206</v>
      </c>
      <c r="B225" s="58" t="s">
        <v>258</v>
      </c>
      <c r="C225" s="17">
        <f t="shared" si="14"/>
        <v>20032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81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  <c r="S225" s="17">
        <v>0</v>
      </c>
      <c r="T225" s="17">
        <v>0</v>
      </c>
      <c r="U225" s="17">
        <v>0</v>
      </c>
      <c r="V225" s="17">
        <v>0</v>
      </c>
      <c r="W225" s="17">
        <v>20032</v>
      </c>
      <c r="X225" s="82"/>
      <c r="Y225" s="82"/>
    </row>
    <row r="226" spans="1:25" ht="25.5">
      <c r="A226" s="4">
        <v>207</v>
      </c>
      <c r="B226" s="58" t="s">
        <v>259</v>
      </c>
      <c r="C226" s="17">
        <f t="shared" si="14"/>
        <v>20203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81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20203</v>
      </c>
      <c r="X226" s="82"/>
      <c r="Y226" s="82"/>
    </row>
    <row r="227" spans="1:25" ht="25.5">
      <c r="A227" s="4">
        <v>208</v>
      </c>
      <c r="B227" s="58" t="s">
        <v>260</v>
      </c>
      <c r="C227" s="17">
        <f t="shared" si="14"/>
        <v>20408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81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7">
        <v>20408</v>
      </c>
      <c r="X227" s="82"/>
      <c r="Y227" s="82"/>
    </row>
    <row r="228" spans="1:25" ht="25.5">
      <c r="A228" s="4">
        <v>209</v>
      </c>
      <c r="B228" s="58" t="s">
        <v>261</v>
      </c>
      <c r="C228" s="17">
        <f t="shared" si="14"/>
        <v>10132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81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0</v>
      </c>
      <c r="W228" s="17">
        <v>10132</v>
      </c>
      <c r="X228" s="82"/>
      <c r="Y228" s="82"/>
    </row>
    <row r="229" spans="1:25" ht="25.5">
      <c r="A229" s="4">
        <v>210</v>
      </c>
      <c r="B229" s="58" t="s">
        <v>262</v>
      </c>
      <c r="C229" s="17">
        <f t="shared" si="14"/>
        <v>9993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81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0</v>
      </c>
      <c r="W229" s="17">
        <v>9993</v>
      </c>
      <c r="X229" s="82"/>
      <c r="Y229" s="82"/>
    </row>
    <row r="230" spans="1:25" ht="25.5">
      <c r="A230" s="4">
        <v>211</v>
      </c>
      <c r="B230" s="58" t="s">
        <v>263</v>
      </c>
      <c r="C230" s="17">
        <f t="shared" si="14"/>
        <v>4866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81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7">
        <v>4866</v>
      </c>
      <c r="X230" s="82"/>
      <c r="Y230" s="82"/>
    </row>
    <row r="231" spans="1:25" ht="25.5">
      <c r="A231" s="4">
        <v>212</v>
      </c>
      <c r="B231" s="58" t="s">
        <v>264</v>
      </c>
      <c r="C231" s="17">
        <f t="shared" si="14"/>
        <v>57431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81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7">
        <v>57431</v>
      </c>
      <c r="X231" s="82"/>
      <c r="Y231" s="82"/>
    </row>
    <row r="232" spans="1:25" ht="25.5">
      <c r="A232" s="4">
        <v>213</v>
      </c>
      <c r="B232" s="58" t="s">
        <v>265</v>
      </c>
      <c r="C232" s="17">
        <f t="shared" si="14"/>
        <v>77232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81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77232</v>
      </c>
      <c r="X232" s="82"/>
      <c r="Y232" s="82"/>
    </row>
    <row r="233" spans="1:25" ht="25.5">
      <c r="A233" s="4">
        <v>214</v>
      </c>
      <c r="B233" s="58" t="s">
        <v>266</v>
      </c>
      <c r="C233" s="17">
        <f t="shared" si="14"/>
        <v>58228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81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7">
        <v>58228</v>
      </c>
      <c r="X233" s="82"/>
      <c r="Y233" s="82"/>
    </row>
    <row r="234" spans="1:25" ht="25.5">
      <c r="A234" s="4">
        <v>215</v>
      </c>
      <c r="B234" s="58" t="s">
        <v>267</v>
      </c>
      <c r="C234" s="17">
        <f t="shared" si="14"/>
        <v>74756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81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74756</v>
      </c>
      <c r="X234" s="82"/>
      <c r="Y234" s="82"/>
    </row>
    <row r="235" spans="1:25" ht="25.5">
      <c r="A235" s="4">
        <v>216</v>
      </c>
      <c r="B235" s="58" t="s">
        <v>268</v>
      </c>
      <c r="C235" s="17">
        <f t="shared" si="14"/>
        <v>10016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81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10016</v>
      </c>
      <c r="X235" s="82"/>
      <c r="Y235" s="82"/>
    </row>
    <row r="236" spans="1:25" ht="25.5">
      <c r="A236" s="4">
        <v>217</v>
      </c>
      <c r="B236" s="58" t="s">
        <v>269</v>
      </c>
      <c r="C236" s="17">
        <f t="shared" si="14"/>
        <v>57230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81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7">
        <v>57230</v>
      </c>
      <c r="X236" s="82"/>
      <c r="Y236" s="82"/>
    </row>
    <row r="237" spans="1:25" ht="25.5">
      <c r="A237" s="4">
        <v>218</v>
      </c>
      <c r="B237" s="58" t="s">
        <v>270</v>
      </c>
      <c r="C237" s="17">
        <f t="shared" si="14"/>
        <v>50104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81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50104</v>
      </c>
      <c r="X237" s="82"/>
      <c r="Y237" s="82"/>
    </row>
    <row r="238" spans="1:25" ht="25.5">
      <c r="A238" s="4">
        <v>219</v>
      </c>
      <c r="B238" s="58" t="s">
        <v>271</v>
      </c>
      <c r="C238" s="17">
        <f t="shared" si="14"/>
        <v>304309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81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304309</v>
      </c>
      <c r="X238" s="82"/>
      <c r="Y238" s="82"/>
    </row>
    <row r="239" spans="1:25" ht="25.5">
      <c r="A239" s="4">
        <v>220</v>
      </c>
      <c r="B239" s="58" t="s">
        <v>272</v>
      </c>
      <c r="C239" s="17">
        <f t="shared" si="14"/>
        <v>62200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81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7">
        <v>62200</v>
      </c>
      <c r="X239" s="82"/>
      <c r="Y239" s="82"/>
    </row>
    <row r="240" spans="1:25" ht="25.5">
      <c r="A240" s="4">
        <v>221</v>
      </c>
      <c r="B240" s="58" t="s">
        <v>273</v>
      </c>
      <c r="C240" s="17">
        <f t="shared" si="14"/>
        <v>11142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81">
        <v>0</v>
      </c>
      <c r="K240" s="17">
        <v>0</v>
      </c>
      <c r="L240" s="17">
        <v>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7">
        <v>0</v>
      </c>
      <c r="W240" s="17">
        <v>11142</v>
      </c>
      <c r="X240" s="82"/>
      <c r="Y240" s="82"/>
    </row>
    <row r="241" spans="1:25" ht="25.5">
      <c r="A241" s="4">
        <v>222</v>
      </c>
      <c r="B241" s="58" t="s">
        <v>274</v>
      </c>
      <c r="C241" s="17">
        <f t="shared" si="14"/>
        <v>4083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81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4083</v>
      </c>
      <c r="X241" s="82"/>
      <c r="Y241" s="82"/>
    </row>
    <row r="242" spans="1:25" ht="25.5">
      <c r="A242" s="4">
        <v>223</v>
      </c>
      <c r="B242" s="58" t="s">
        <v>275</v>
      </c>
      <c r="C242" s="17">
        <f t="shared" si="14"/>
        <v>12815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81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  <c r="R242" s="17">
        <v>0</v>
      </c>
      <c r="S242" s="17">
        <v>0</v>
      </c>
      <c r="T242" s="17">
        <v>0</v>
      </c>
      <c r="U242" s="17">
        <v>0</v>
      </c>
      <c r="V242" s="17">
        <v>0</v>
      </c>
      <c r="W242" s="17">
        <v>12815</v>
      </c>
      <c r="X242" s="82"/>
      <c r="Y242" s="82"/>
    </row>
    <row r="243" spans="1:25" ht="25.5">
      <c r="A243" s="4">
        <v>224</v>
      </c>
      <c r="B243" s="58" t="s">
        <v>276</v>
      </c>
      <c r="C243" s="17">
        <f t="shared" si="14"/>
        <v>14581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81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7">
        <v>14581</v>
      </c>
      <c r="X243" s="82"/>
      <c r="Y243" s="82"/>
    </row>
    <row r="244" spans="1:25" ht="25.5">
      <c r="A244" s="4">
        <v>225</v>
      </c>
      <c r="B244" s="58" t="s">
        <v>277</v>
      </c>
      <c r="C244" s="17">
        <f t="shared" si="14"/>
        <v>30072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81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v>0</v>
      </c>
      <c r="U244" s="17">
        <v>0</v>
      </c>
      <c r="V244" s="17">
        <v>0</v>
      </c>
      <c r="W244" s="17">
        <v>30072</v>
      </c>
      <c r="X244" s="82"/>
      <c r="Y244" s="82"/>
    </row>
    <row r="245" spans="1:25" ht="25.5">
      <c r="A245" s="4">
        <v>226</v>
      </c>
      <c r="B245" s="58" t="s">
        <v>278</v>
      </c>
      <c r="C245" s="17">
        <f t="shared" si="14"/>
        <v>16814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81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0</v>
      </c>
      <c r="V245" s="17">
        <v>0</v>
      </c>
      <c r="W245" s="17">
        <v>16814</v>
      </c>
      <c r="X245" s="82"/>
      <c r="Y245" s="82"/>
    </row>
    <row r="246" spans="1:25" ht="25.5">
      <c r="A246" s="4">
        <v>227</v>
      </c>
      <c r="B246" s="58" t="s">
        <v>279</v>
      </c>
      <c r="C246" s="17">
        <f t="shared" si="14"/>
        <v>15797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7">
        <v>0</v>
      </c>
      <c r="J246" s="81">
        <v>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0</v>
      </c>
      <c r="T246" s="17">
        <v>0</v>
      </c>
      <c r="U246" s="17">
        <v>0</v>
      </c>
      <c r="V246" s="17">
        <v>0</v>
      </c>
      <c r="W246" s="17">
        <v>15797</v>
      </c>
      <c r="X246" s="82"/>
      <c r="Y246" s="82"/>
    </row>
    <row r="247" spans="1:25" ht="25.5">
      <c r="A247" s="4">
        <v>228</v>
      </c>
      <c r="B247" s="58" t="s">
        <v>280</v>
      </c>
      <c r="C247" s="17">
        <f t="shared" si="14"/>
        <v>21523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81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  <c r="V247" s="17">
        <v>0</v>
      </c>
      <c r="W247" s="17">
        <v>21523</v>
      </c>
      <c r="X247" s="82"/>
      <c r="Y247" s="82"/>
    </row>
    <row r="248" spans="1:25" ht="25.5">
      <c r="A248" s="4">
        <v>229</v>
      </c>
      <c r="B248" s="58" t="s">
        <v>281</v>
      </c>
      <c r="C248" s="17">
        <f t="shared" si="14"/>
        <v>6511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81">
        <v>0</v>
      </c>
      <c r="K248" s="17">
        <v>0</v>
      </c>
      <c r="L248" s="17">
        <v>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7">
        <v>0</v>
      </c>
      <c r="W248" s="17">
        <v>6511</v>
      </c>
      <c r="X248" s="82"/>
      <c r="Y248" s="82"/>
    </row>
    <row r="249" spans="1:25" ht="25.5">
      <c r="A249" s="4">
        <v>230</v>
      </c>
      <c r="B249" s="58" t="s">
        <v>282</v>
      </c>
      <c r="C249" s="17">
        <f t="shared" si="14"/>
        <v>37475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81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7">
        <v>0</v>
      </c>
      <c r="W249" s="17">
        <v>37475</v>
      </c>
      <c r="X249" s="82"/>
      <c r="Y249" s="82"/>
    </row>
    <row r="250" spans="1:25" ht="25.5">
      <c r="A250" s="4">
        <v>231</v>
      </c>
      <c r="B250" s="58" t="s">
        <v>283</v>
      </c>
      <c r="C250" s="17">
        <f t="shared" si="14"/>
        <v>10133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81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7">
        <v>10133</v>
      </c>
      <c r="X250" s="82"/>
      <c r="Y250" s="82"/>
    </row>
    <row r="251" spans="1:25" ht="25.5">
      <c r="A251" s="4">
        <v>232</v>
      </c>
      <c r="B251" s="58" t="s">
        <v>284</v>
      </c>
      <c r="C251" s="17">
        <f t="shared" si="14"/>
        <v>10232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81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7">
        <v>0</v>
      </c>
      <c r="W251" s="17">
        <v>10232</v>
      </c>
      <c r="X251" s="82"/>
      <c r="Y251" s="82"/>
    </row>
    <row r="252" spans="1:25" ht="25.5">
      <c r="A252" s="4">
        <v>233</v>
      </c>
      <c r="B252" s="58" t="s">
        <v>285</v>
      </c>
      <c r="C252" s="17">
        <f t="shared" si="14"/>
        <v>10064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81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  <c r="S252" s="17">
        <v>0</v>
      </c>
      <c r="T252" s="17">
        <v>0</v>
      </c>
      <c r="U252" s="17">
        <v>0</v>
      </c>
      <c r="V252" s="17">
        <v>0</v>
      </c>
      <c r="W252" s="17">
        <v>10064</v>
      </c>
      <c r="X252" s="82"/>
      <c r="Y252" s="82"/>
    </row>
    <row r="253" spans="1:25" ht="25.5">
      <c r="A253" s="4">
        <v>234</v>
      </c>
      <c r="B253" s="58" t="s">
        <v>286</v>
      </c>
      <c r="C253" s="17">
        <f t="shared" ref="C253:C316" si="15">D253+E253+F253+G253+H253+I253+K253+M253+O253+Q253+S253+U253+V253+W253</f>
        <v>9952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81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17">
        <v>0</v>
      </c>
      <c r="Q253" s="17">
        <v>0</v>
      </c>
      <c r="R253" s="17">
        <v>0</v>
      </c>
      <c r="S253" s="17">
        <v>0</v>
      </c>
      <c r="T253" s="17">
        <v>0</v>
      </c>
      <c r="U253" s="17">
        <v>0</v>
      </c>
      <c r="V253" s="17">
        <v>0</v>
      </c>
      <c r="W253" s="17">
        <v>9952</v>
      </c>
      <c r="X253" s="82"/>
      <c r="Y253" s="82"/>
    </row>
    <row r="254" spans="1:25" ht="25.5">
      <c r="A254" s="4">
        <v>235</v>
      </c>
      <c r="B254" s="58" t="s">
        <v>287</v>
      </c>
      <c r="C254" s="17">
        <f t="shared" si="15"/>
        <v>10139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81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>
        <v>0</v>
      </c>
      <c r="S254" s="17">
        <v>0</v>
      </c>
      <c r="T254" s="17">
        <v>0</v>
      </c>
      <c r="U254" s="17">
        <v>0</v>
      </c>
      <c r="V254" s="17">
        <v>0</v>
      </c>
      <c r="W254" s="17">
        <v>10139</v>
      </c>
      <c r="X254" s="82"/>
      <c r="Y254" s="82"/>
    </row>
    <row r="255" spans="1:25" ht="25.5">
      <c r="A255" s="4">
        <v>236</v>
      </c>
      <c r="B255" s="58" t="s">
        <v>288</v>
      </c>
      <c r="C255" s="17">
        <f t="shared" si="15"/>
        <v>10238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81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7">
        <v>0</v>
      </c>
      <c r="W255" s="17">
        <v>10238</v>
      </c>
      <c r="X255" s="82"/>
      <c r="Y255" s="82"/>
    </row>
    <row r="256" spans="1:25" ht="25.5">
      <c r="A256" s="4">
        <v>237</v>
      </c>
      <c r="B256" s="58" t="s">
        <v>289</v>
      </c>
      <c r="C256" s="17">
        <f t="shared" si="15"/>
        <v>19679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81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7">
        <v>0</v>
      </c>
      <c r="W256" s="17">
        <v>19679</v>
      </c>
      <c r="X256" s="82"/>
      <c r="Y256" s="82"/>
    </row>
    <row r="257" spans="1:25" ht="25.5">
      <c r="A257" s="4">
        <v>238</v>
      </c>
      <c r="B257" s="58" t="s">
        <v>290</v>
      </c>
      <c r="C257" s="17">
        <f t="shared" si="15"/>
        <v>9203</v>
      </c>
      <c r="D257" s="17">
        <v>0</v>
      </c>
      <c r="E257" s="17">
        <v>0</v>
      </c>
      <c r="F257" s="17">
        <v>0</v>
      </c>
      <c r="G257" s="17">
        <v>0</v>
      </c>
      <c r="H257" s="17">
        <v>0</v>
      </c>
      <c r="I257" s="17">
        <v>0</v>
      </c>
      <c r="J257" s="81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7">
        <v>0</v>
      </c>
      <c r="W257" s="17">
        <v>9203</v>
      </c>
      <c r="X257" s="82"/>
      <c r="Y257" s="82"/>
    </row>
    <row r="258" spans="1:25" ht="25.5">
      <c r="A258" s="4">
        <v>239</v>
      </c>
      <c r="B258" s="58" t="s">
        <v>291</v>
      </c>
      <c r="C258" s="17">
        <f t="shared" si="15"/>
        <v>7525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81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  <c r="S258" s="17">
        <v>0</v>
      </c>
      <c r="T258" s="17">
        <v>0</v>
      </c>
      <c r="U258" s="17">
        <v>0</v>
      </c>
      <c r="V258" s="17">
        <v>0</v>
      </c>
      <c r="W258" s="17">
        <v>7525</v>
      </c>
      <c r="X258" s="82"/>
      <c r="Y258" s="82"/>
    </row>
    <row r="259" spans="1:25" ht="25.5">
      <c r="A259" s="4">
        <v>240</v>
      </c>
      <c r="B259" s="58" t="s">
        <v>292</v>
      </c>
      <c r="C259" s="17">
        <f t="shared" si="15"/>
        <v>9138</v>
      </c>
      <c r="D259" s="17">
        <v>0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81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  <c r="S259" s="17">
        <v>0</v>
      </c>
      <c r="T259" s="17">
        <v>0</v>
      </c>
      <c r="U259" s="17">
        <v>0</v>
      </c>
      <c r="V259" s="17">
        <v>0</v>
      </c>
      <c r="W259" s="17">
        <v>9138</v>
      </c>
      <c r="X259" s="82"/>
      <c r="Y259" s="82"/>
    </row>
    <row r="260" spans="1:25" ht="25.5">
      <c r="A260" s="4">
        <v>241</v>
      </c>
      <c r="B260" s="58" t="s">
        <v>293</v>
      </c>
      <c r="C260" s="17">
        <f t="shared" si="15"/>
        <v>9078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81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7">
        <v>0</v>
      </c>
      <c r="W260" s="17">
        <v>9078</v>
      </c>
      <c r="X260" s="82"/>
      <c r="Y260" s="82"/>
    </row>
    <row r="261" spans="1:25" ht="25.5">
      <c r="A261" s="4">
        <v>242</v>
      </c>
      <c r="B261" s="58" t="s">
        <v>294</v>
      </c>
      <c r="C261" s="17">
        <f t="shared" si="15"/>
        <v>4613</v>
      </c>
      <c r="D261" s="17">
        <v>0</v>
      </c>
      <c r="E261" s="17">
        <v>0</v>
      </c>
      <c r="F261" s="17">
        <v>0</v>
      </c>
      <c r="G261" s="17">
        <v>0</v>
      </c>
      <c r="H261" s="17">
        <v>0</v>
      </c>
      <c r="I261" s="17">
        <v>0</v>
      </c>
      <c r="J261" s="81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7">
        <v>0</v>
      </c>
      <c r="W261" s="17">
        <v>4613</v>
      </c>
      <c r="X261" s="82"/>
      <c r="Y261" s="82"/>
    </row>
    <row r="262" spans="1:25" ht="25.5">
      <c r="A262" s="4">
        <v>243</v>
      </c>
      <c r="B262" s="58" t="s">
        <v>295</v>
      </c>
      <c r="C262" s="17">
        <f t="shared" si="15"/>
        <v>9478</v>
      </c>
      <c r="D262" s="17">
        <v>0</v>
      </c>
      <c r="E262" s="17">
        <v>0</v>
      </c>
      <c r="F262" s="17">
        <v>0</v>
      </c>
      <c r="G262" s="17">
        <v>0</v>
      </c>
      <c r="H262" s="17">
        <v>0</v>
      </c>
      <c r="I262" s="17">
        <v>0</v>
      </c>
      <c r="J262" s="81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7">
        <v>0</v>
      </c>
      <c r="W262" s="17">
        <v>9478</v>
      </c>
      <c r="X262" s="82"/>
      <c r="Y262" s="82"/>
    </row>
    <row r="263" spans="1:25" ht="25.5">
      <c r="A263" s="4">
        <v>244</v>
      </c>
      <c r="B263" s="58" t="s">
        <v>296</v>
      </c>
      <c r="C263" s="17">
        <f t="shared" si="15"/>
        <v>14401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81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7">
        <v>0</v>
      </c>
      <c r="W263" s="17">
        <v>14401</v>
      </c>
      <c r="X263" s="82"/>
      <c r="Y263" s="82"/>
    </row>
    <row r="264" spans="1:25" ht="25.5">
      <c r="A264" s="4">
        <v>245</v>
      </c>
      <c r="B264" s="58" t="s">
        <v>297</v>
      </c>
      <c r="C264" s="17">
        <f t="shared" si="15"/>
        <v>9554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81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9554</v>
      </c>
      <c r="X264" s="82"/>
      <c r="Y264" s="82"/>
    </row>
    <row r="265" spans="1:25" ht="25.5">
      <c r="A265" s="4">
        <v>246</v>
      </c>
      <c r="B265" s="58" t="s">
        <v>298</v>
      </c>
      <c r="C265" s="17">
        <f t="shared" si="15"/>
        <v>3942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81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7">
        <v>0</v>
      </c>
      <c r="W265" s="17">
        <v>3942</v>
      </c>
      <c r="X265" s="82"/>
      <c r="Y265" s="82"/>
    </row>
    <row r="266" spans="1:25" ht="25.5">
      <c r="A266" s="4">
        <v>247</v>
      </c>
      <c r="B266" s="58" t="s">
        <v>299</v>
      </c>
      <c r="C266" s="17">
        <f t="shared" si="15"/>
        <v>9116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7">
        <v>0</v>
      </c>
      <c r="J266" s="81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v>0</v>
      </c>
      <c r="P266" s="17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0</v>
      </c>
      <c r="V266" s="17">
        <v>0</v>
      </c>
      <c r="W266" s="17">
        <v>9116</v>
      </c>
      <c r="X266" s="82"/>
      <c r="Y266" s="82"/>
    </row>
    <row r="267" spans="1:25" ht="25.5">
      <c r="A267" s="4">
        <v>248</v>
      </c>
      <c r="B267" s="58" t="s">
        <v>300</v>
      </c>
      <c r="C267" s="17">
        <f t="shared" si="15"/>
        <v>44962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81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7">
        <v>0</v>
      </c>
      <c r="W267" s="17">
        <v>44962</v>
      </c>
      <c r="X267" s="82"/>
      <c r="Y267" s="82"/>
    </row>
    <row r="268" spans="1:25" ht="25.5">
      <c r="A268" s="4">
        <v>249</v>
      </c>
      <c r="B268" s="58" t="s">
        <v>301</v>
      </c>
      <c r="C268" s="17">
        <f t="shared" si="15"/>
        <v>66379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81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7">
        <v>66379</v>
      </c>
      <c r="X268" s="82"/>
      <c r="Y268" s="82"/>
    </row>
    <row r="269" spans="1:25" ht="25.5">
      <c r="A269" s="4">
        <v>250</v>
      </c>
      <c r="B269" s="58" t="s">
        <v>302</v>
      </c>
      <c r="C269" s="17">
        <f t="shared" si="15"/>
        <v>44858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81">
        <v>0</v>
      </c>
      <c r="K269" s="17">
        <v>0</v>
      </c>
      <c r="L269" s="17">
        <v>0</v>
      </c>
      <c r="M269" s="17">
        <v>0</v>
      </c>
      <c r="N269" s="17">
        <v>0</v>
      </c>
      <c r="O269" s="17">
        <v>0</v>
      </c>
      <c r="P269" s="17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7">
        <v>0</v>
      </c>
      <c r="W269" s="17">
        <v>44858</v>
      </c>
      <c r="X269" s="82"/>
      <c r="Y269" s="82"/>
    </row>
    <row r="270" spans="1:25" ht="25.5">
      <c r="A270" s="4">
        <v>251</v>
      </c>
      <c r="B270" s="58" t="s">
        <v>303</v>
      </c>
      <c r="C270" s="17">
        <f t="shared" si="15"/>
        <v>18381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7">
        <v>0</v>
      </c>
      <c r="J270" s="81">
        <v>0</v>
      </c>
      <c r="K270" s="17">
        <v>0</v>
      </c>
      <c r="L270" s="17">
        <v>0</v>
      </c>
      <c r="M270" s="17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7">
        <v>0</v>
      </c>
      <c r="W270" s="17">
        <v>18381</v>
      </c>
      <c r="X270" s="82"/>
      <c r="Y270" s="82"/>
    </row>
    <row r="271" spans="1:25" ht="25.5">
      <c r="A271" s="4">
        <v>252</v>
      </c>
      <c r="B271" s="58" t="s">
        <v>304</v>
      </c>
      <c r="C271" s="17">
        <f t="shared" si="15"/>
        <v>8103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81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7">
        <v>8103</v>
      </c>
      <c r="X271" s="82"/>
      <c r="Y271" s="82"/>
    </row>
    <row r="272" spans="1:25" ht="25.5">
      <c r="A272" s="4">
        <v>253</v>
      </c>
      <c r="B272" s="58" t="s">
        <v>305</v>
      </c>
      <c r="C272" s="17">
        <f t="shared" si="15"/>
        <v>40200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81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  <c r="Q272" s="17">
        <v>0</v>
      </c>
      <c r="R272" s="17">
        <v>0</v>
      </c>
      <c r="S272" s="17">
        <v>0</v>
      </c>
      <c r="T272" s="17">
        <v>0</v>
      </c>
      <c r="U272" s="17">
        <v>0</v>
      </c>
      <c r="V272" s="17">
        <v>0</v>
      </c>
      <c r="W272" s="17">
        <v>40200</v>
      </c>
      <c r="X272" s="82"/>
      <c r="Y272" s="82"/>
    </row>
    <row r="273" spans="1:25" ht="25.5">
      <c r="A273" s="4">
        <v>254</v>
      </c>
      <c r="B273" s="58" t="s">
        <v>306</v>
      </c>
      <c r="C273" s="17">
        <f t="shared" si="15"/>
        <v>42700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81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7">
        <v>0</v>
      </c>
      <c r="W273" s="17">
        <v>42700</v>
      </c>
      <c r="X273" s="82"/>
      <c r="Y273" s="82"/>
    </row>
    <row r="274" spans="1:25" ht="25.5">
      <c r="A274" s="4">
        <v>255</v>
      </c>
      <c r="B274" s="58" t="s">
        <v>307</v>
      </c>
      <c r="C274" s="17">
        <f t="shared" si="15"/>
        <v>71331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81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7">
        <v>71331</v>
      </c>
      <c r="X274" s="82"/>
      <c r="Y274" s="82"/>
    </row>
    <row r="275" spans="1:25" ht="25.5">
      <c r="A275" s="4">
        <v>256</v>
      </c>
      <c r="B275" s="58" t="s">
        <v>308</v>
      </c>
      <c r="C275" s="17">
        <f t="shared" si="15"/>
        <v>114846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81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7">
        <v>0</v>
      </c>
      <c r="W275" s="17">
        <v>114846</v>
      </c>
      <c r="X275" s="82"/>
      <c r="Y275" s="82"/>
    </row>
    <row r="276" spans="1:25" ht="25.5">
      <c r="A276" s="4">
        <v>257</v>
      </c>
      <c r="B276" s="58" t="s">
        <v>309</v>
      </c>
      <c r="C276" s="17">
        <f t="shared" si="15"/>
        <v>115731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  <c r="I276" s="17">
        <v>0</v>
      </c>
      <c r="J276" s="81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0</v>
      </c>
      <c r="P276" s="17">
        <v>0</v>
      </c>
      <c r="Q276" s="17">
        <v>0</v>
      </c>
      <c r="R276" s="17">
        <v>0</v>
      </c>
      <c r="S276" s="17">
        <v>0</v>
      </c>
      <c r="T276" s="17">
        <v>0</v>
      </c>
      <c r="U276" s="17">
        <v>0</v>
      </c>
      <c r="V276" s="17">
        <v>0</v>
      </c>
      <c r="W276" s="17">
        <v>115731</v>
      </c>
      <c r="X276" s="82"/>
      <c r="Y276" s="82"/>
    </row>
    <row r="277" spans="1:25" ht="25.5">
      <c r="A277" s="4">
        <v>258</v>
      </c>
      <c r="B277" s="58" t="s">
        <v>310</v>
      </c>
      <c r="C277" s="17">
        <f t="shared" si="15"/>
        <v>42861</v>
      </c>
      <c r="D277" s="17">
        <v>0</v>
      </c>
      <c r="E277" s="17">
        <v>0</v>
      </c>
      <c r="F277" s="17">
        <v>0</v>
      </c>
      <c r="G277" s="17">
        <v>0</v>
      </c>
      <c r="H277" s="17">
        <v>0</v>
      </c>
      <c r="I277" s="17">
        <v>0</v>
      </c>
      <c r="J277" s="81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17">
        <v>0</v>
      </c>
      <c r="W277" s="17">
        <v>42861</v>
      </c>
      <c r="X277" s="82"/>
      <c r="Y277" s="82"/>
    </row>
    <row r="278" spans="1:25" ht="25.5">
      <c r="A278" s="4">
        <v>259</v>
      </c>
      <c r="B278" s="58" t="s">
        <v>311</v>
      </c>
      <c r="C278" s="17">
        <f t="shared" si="15"/>
        <v>47180</v>
      </c>
      <c r="D278" s="17">
        <v>0</v>
      </c>
      <c r="E278" s="17">
        <v>0</v>
      </c>
      <c r="F278" s="17">
        <v>0</v>
      </c>
      <c r="G278" s="17">
        <v>0</v>
      </c>
      <c r="H278" s="17">
        <v>0</v>
      </c>
      <c r="I278" s="17">
        <v>0</v>
      </c>
      <c r="J278" s="81">
        <v>0</v>
      </c>
      <c r="K278" s="17">
        <v>0</v>
      </c>
      <c r="L278" s="17">
        <v>0</v>
      </c>
      <c r="M278" s="17">
        <v>0</v>
      </c>
      <c r="N278" s="17">
        <v>0</v>
      </c>
      <c r="O278" s="17">
        <v>0</v>
      </c>
      <c r="P278" s="17">
        <v>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7">
        <v>0</v>
      </c>
      <c r="W278" s="17">
        <v>47180</v>
      </c>
      <c r="X278" s="82"/>
      <c r="Y278" s="82"/>
    </row>
    <row r="279" spans="1:25" ht="25.5">
      <c r="A279" s="4">
        <v>260</v>
      </c>
      <c r="B279" s="58" t="s">
        <v>312</v>
      </c>
      <c r="C279" s="17">
        <f t="shared" si="15"/>
        <v>17591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81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  <c r="V279" s="17">
        <v>0</v>
      </c>
      <c r="W279" s="17">
        <v>17591</v>
      </c>
      <c r="X279" s="82"/>
      <c r="Y279" s="82"/>
    </row>
    <row r="280" spans="1:25" ht="25.5">
      <c r="A280" s="4">
        <v>261</v>
      </c>
      <c r="B280" s="58" t="s">
        <v>313</v>
      </c>
      <c r="C280" s="17">
        <f t="shared" si="15"/>
        <v>63700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81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7">
        <v>0</v>
      </c>
      <c r="W280" s="17">
        <v>63700</v>
      </c>
      <c r="X280" s="82"/>
      <c r="Y280" s="82"/>
    </row>
    <row r="281" spans="1:25" ht="25.5">
      <c r="A281" s="4">
        <v>262</v>
      </c>
      <c r="B281" s="58" t="s">
        <v>314</v>
      </c>
      <c r="C281" s="17">
        <f t="shared" si="15"/>
        <v>60000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81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60000</v>
      </c>
      <c r="X281" s="82"/>
      <c r="Y281" s="82"/>
    </row>
    <row r="282" spans="1:25" ht="25.5">
      <c r="A282" s="4">
        <v>263</v>
      </c>
      <c r="B282" s="58" t="s">
        <v>315</v>
      </c>
      <c r="C282" s="17">
        <f t="shared" si="15"/>
        <v>16456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81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7">
        <v>16456</v>
      </c>
      <c r="X282" s="82"/>
      <c r="Y282" s="82"/>
    </row>
    <row r="283" spans="1:25" ht="25.5">
      <c r="A283" s="4">
        <v>264</v>
      </c>
      <c r="B283" s="58" t="s">
        <v>316</v>
      </c>
      <c r="C283" s="17">
        <f t="shared" si="15"/>
        <v>143188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81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7">
        <v>143188</v>
      </c>
      <c r="X283" s="82"/>
      <c r="Y283" s="82"/>
    </row>
    <row r="284" spans="1:25" ht="25.5">
      <c r="A284" s="4">
        <v>265</v>
      </c>
      <c r="B284" s="58" t="s">
        <v>317</v>
      </c>
      <c r="C284" s="17">
        <f t="shared" si="15"/>
        <v>144028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81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0</v>
      </c>
      <c r="V284" s="17">
        <v>0</v>
      </c>
      <c r="W284" s="17">
        <v>144028</v>
      </c>
      <c r="X284" s="82"/>
      <c r="Y284" s="82"/>
    </row>
    <row r="285" spans="1:25" ht="25.5">
      <c r="A285" s="4">
        <v>266</v>
      </c>
      <c r="B285" s="58" t="s">
        <v>318</v>
      </c>
      <c r="C285" s="17">
        <f t="shared" si="15"/>
        <v>47565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81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0</v>
      </c>
      <c r="P285" s="17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7">
        <v>0</v>
      </c>
      <c r="W285" s="17">
        <v>47565</v>
      </c>
      <c r="X285" s="82"/>
      <c r="Y285" s="82"/>
    </row>
    <row r="286" spans="1:25" ht="25.5">
      <c r="A286" s="4">
        <v>267</v>
      </c>
      <c r="B286" s="58" t="s">
        <v>319</v>
      </c>
      <c r="C286" s="17">
        <f t="shared" si="15"/>
        <v>23362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81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7">
        <v>0</v>
      </c>
      <c r="W286" s="17">
        <v>23362</v>
      </c>
      <c r="X286" s="82"/>
      <c r="Y286" s="82"/>
    </row>
    <row r="287" spans="1:25" ht="25.5">
      <c r="A287" s="4">
        <v>268</v>
      </c>
      <c r="B287" s="58" t="s">
        <v>320</v>
      </c>
      <c r="C287" s="17">
        <f t="shared" si="15"/>
        <v>61287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81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0</v>
      </c>
      <c r="W287" s="17">
        <v>61287</v>
      </c>
      <c r="X287" s="82"/>
      <c r="Y287" s="82"/>
    </row>
    <row r="288" spans="1:25" ht="25.5">
      <c r="A288" s="4">
        <v>269</v>
      </c>
      <c r="B288" s="58" t="s">
        <v>321</v>
      </c>
      <c r="C288" s="17">
        <f t="shared" si="15"/>
        <v>62316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81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17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0</v>
      </c>
      <c r="V288" s="17">
        <v>0</v>
      </c>
      <c r="W288" s="17">
        <v>62316</v>
      </c>
      <c r="X288" s="82"/>
      <c r="Y288" s="82"/>
    </row>
    <row r="289" spans="1:25" ht="25.5">
      <c r="A289" s="4">
        <v>270</v>
      </c>
      <c r="B289" s="58" t="s">
        <v>322</v>
      </c>
      <c r="C289" s="17">
        <f t="shared" si="15"/>
        <v>60940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81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0</v>
      </c>
      <c r="P289" s="17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7">
        <v>0</v>
      </c>
      <c r="W289" s="17">
        <v>60940</v>
      </c>
      <c r="X289" s="82"/>
      <c r="Y289" s="82"/>
    </row>
    <row r="290" spans="1:25" ht="25.5">
      <c r="A290" s="4">
        <v>271</v>
      </c>
      <c r="B290" s="58" t="s">
        <v>323</v>
      </c>
      <c r="C290" s="17">
        <f t="shared" si="15"/>
        <v>84582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81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v>0</v>
      </c>
      <c r="P290" s="17">
        <v>0</v>
      </c>
      <c r="Q290" s="17">
        <v>0</v>
      </c>
      <c r="R290" s="17">
        <v>0</v>
      </c>
      <c r="S290" s="17">
        <v>0</v>
      </c>
      <c r="T290" s="17">
        <v>0</v>
      </c>
      <c r="U290" s="17">
        <v>0</v>
      </c>
      <c r="V290" s="17">
        <v>0</v>
      </c>
      <c r="W290" s="17">
        <v>84582</v>
      </c>
      <c r="X290" s="82"/>
      <c r="Y290" s="82"/>
    </row>
    <row r="291" spans="1:25" ht="25.5">
      <c r="A291" s="4">
        <v>272</v>
      </c>
      <c r="B291" s="58" t="s">
        <v>324</v>
      </c>
      <c r="C291" s="17">
        <f t="shared" si="15"/>
        <v>61277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81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  <c r="Q291" s="17">
        <v>0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61277</v>
      </c>
      <c r="X291" s="82"/>
      <c r="Y291" s="82"/>
    </row>
    <row r="292" spans="1:25" ht="25.5">
      <c r="A292" s="4">
        <v>273</v>
      </c>
      <c r="B292" s="58" t="s">
        <v>325</v>
      </c>
      <c r="C292" s="17">
        <f t="shared" si="15"/>
        <v>61100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81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7">
        <v>61100</v>
      </c>
      <c r="X292" s="82"/>
      <c r="Y292" s="82"/>
    </row>
    <row r="293" spans="1:25" ht="25.5">
      <c r="A293" s="4">
        <v>274</v>
      </c>
      <c r="B293" s="58" t="s">
        <v>326</v>
      </c>
      <c r="C293" s="17">
        <f t="shared" si="15"/>
        <v>26112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81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7">
        <v>0</v>
      </c>
      <c r="W293" s="17">
        <v>26112</v>
      </c>
      <c r="X293" s="82"/>
      <c r="Y293" s="82"/>
    </row>
    <row r="294" spans="1:25" ht="25.5">
      <c r="A294" s="4">
        <v>275</v>
      </c>
      <c r="B294" s="58" t="s">
        <v>327</v>
      </c>
      <c r="C294" s="17">
        <f t="shared" si="15"/>
        <v>47825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81">
        <v>0</v>
      </c>
      <c r="K294" s="17">
        <v>0</v>
      </c>
      <c r="L294" s="17">
        <v>0</v>
      </c>
      <c r="M294" s="17">
        <v>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0</v>
      </c>
      <c r="T294" s="17">
        <v>0</v>
      </c>
      <c r="U294" s="17">
        <v>0</v>
      </c>
      <c r="V294" s="17">
        <v>0</v>
      </c>
      <c r="W294" s="17">
        <v>47825</v>
      </c>
      <c r="X294" s="82"/>
      <c r="Y294" s="82"/>
    </row>
    <row r="295" spans="1:25" ht="25.5">
      <c r="A295" s="4">
        <v>276</v>
      </c>
      <c r="B295" s="58" t="s">
        <v>328</v>
      </c>
      <c r="C295" s="17">
        <f t="shared" si="15"/>
        <v>76385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81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7">
        <v>0</v>
      </c>
      <c r="W295" s="17">
        <v>76385</v>
      </c>
      <c r="X295" s="82"/>
      <c r="Y295" s="82"/>
    </row>
    <row r="296" spans="1:25" ht="25.5">
      <c r="A296" s="4">
        <v>277</v>
      </c>
      <c r="B296" s="58" t="s">
        <v>329</v>
      </c>
      <c r="C296" s="17">
        <f t="shared" si="15"/>
        <v>74296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7">
        <v>0</v>
      </c>
      <c r="J296" s="81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v>0</v>
      </c>
      <c r="P296" s="17">
        <v>0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7">
        <v>0</v>
      </c>
      <c r="W296" s="17">
        <v>74296</v>
      </c>
      <c r="X296" s="82"/>
      <c r="Y296" s="82"/>
    </row>
    <row r="297" spans="1:25" ht="25.5">
      <c r="A297" s="4">
        <v>278</v>
      </c>
      <c r="B297" s="58" t="s">
        <v>330</v>
      </c>
      <c r="C297" s="17">
        <f t="shared" si="15"/>
        <v>73320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81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7">
        <v>73320</v>
      </c>
      <c r="X297" s="82"/>
      <c r="Y297" s="82"/>
    </row>
    <row r="298" spans="1:25" ht="25.5">
      <c r="A298" s="4">
        <v>279</v>
      </c>
      <c r="B298" s="58" t="s">
        <v>331</v>
      </c>
      <c r="C298" s="17">
        <f t="shared" si="15"/>
        <v>46600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81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v>0</v>
      </c>
      <c r="T298" s="17">
        <v>0</v>
      </c>
      <c r="U298" s="17">
        <v>0</v>
      </c>
      <c r="V298" s="17">
        <v>0</v>
      </c>
      <c r="W298" s="17">
        <v>46600</v>
      </c>
      <c r="X298" s="82"/>
      <c r="Y298" s="82"/>
    </row>
    <row r="299" spans="1:25" ht="25.5">
      <c r="A299" s="4">
        <v>280</v>
      </c>
      <c r="B299" s="58" t="s">
        <v>332</v>
      </c>
      <c r="C299" s="17">
        <f t="shared" si="15"/>
        <v>146211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81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17">
        <v>0</v>
      </c>
      <c r="W299" s="17">
        <v>146211</v>
      </c>
      <c r="X299" s="82"/>
      <c r="Y299" s="82"/>
    </row>
    <row r="300" spans="1:25" ht="25.5">
      <c r="A300" s="4">
        <v>281</v>
      </c>
      <c r="B300" s="58" t="s">
        <v>333</v>
      </c>
      <c r="C300" s="17">
        <f t="shared" si="15"/>
        <v>59700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81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7">
        <v>0</v>
      </c>
      <c r="W300" s="17">
        <v>59700</v>
      </c>
      <c r="X300" s="82"/>
      <c r="Y300" s="82"/>
    </row>
    <row r="301" spans="1:25" ht="25.5">
      <c r="A301" s="4">
        <v>282</v>
      </c>
      <c r="B301" s="58" t="s">
        <v>334</v>
      </c>
      <c r="C301" s="17">
        <f t="shared" si="15"/>
        <v>60500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81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  <c r="S301" s="17">
        <v>0</v>
      </c>
      <c r="T301" s="17">
        <v>0</v>
      </c>
      <c r="U301" s="17">
        <v>0</v>
      </c>
      <c r="V301" s="17">
        <v>0</v>
      </c>
      <c r="W301" s="17">
        <v>60500</v>
      </c>
      <c r="X301" s="82"/>
      <c r="Y301" s="82"/>
    </row>
    <row r="302" spans="1:25" ht="25.5">
      <c r="A302" s="4">
        <v>283</v>
      </c>
      <c r="B302" s="58" t="s">
        <v>335</v>
      </c>
      <c r="C302" s="17">
        <f t="shared" si="15"/>
        <v>46351</v>
      </c>
      <c r="D302" s="17">
        <v>0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81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  <c r="S302" s="17">
        <v>0</v>
      </c>
      <c r="T302" s="17">
        <v>0</v>
      </c>
      <c r="U302" s="17">
        <v>0</v>
      </c>
      <c r="V302" s="17">
        <v>0</v>
      </c>
      <c r="W302" s="17">
        <v>46351</v>
      </c>
      <c r="X302" s="82"/>
      <c r="Y302" s="82"/>
    </row>
    <row r="303" spans="1:25" ht="25.5">
      <c r="A303" s="4">
        <v>284</v>
      </c>
      <c r="B303" s="58" t="s">
        <v>336</v>
      </c>
      <c r="C303" s="17">
        <f t="shared" si="15"/>
        <v>61976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81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  <c r="V303" s="17">
        <v>0</v>
      </c>
      <c r="W303" s="17">
        <v>61976</v>
      </c>
      <c r="X303" s="82"/>
      <c r="Y303" s="82"/>
    </row>
    <row r="304" spans="1:25" ht="25.5">
      <c r="A304" s="4">
        <v>285</v>
      </c>
      <c r="B304" s="58" t="s">
        <v>337</v>
      </c>
      <c r="C304" s="17">
        <f t="shared" si="15"/>
        <v>83800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81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7">
        <v>0</v>
      </c>
      <c r="Q304" s="17">
        <v>0</v>
      </c>
      <c r="R304" s="17">
        <v>0</v>
      </c>
      <c r="S304" s="17">
        <v>0</v>
      </c>
      <c r="T304" s="17">
        <v>0</v>
      </c>
      <c r="U304" s="17">
        <v>0</v>
      </c>
      <c r="V304" s="17">
        <v>0</v>
      </c>
      <c r="W304" s="17">
        <v>83800</v>
      </c>
      <c r="X304" s="82"/>
      <c r="Y304" s="82"/>
    </row>
    <row r="305" spans="1:25" ht="25.5">
      <c r="A305" s="4">
        <v>286</v>
      </c>
      <c r="B305" s="58" t="s">
        <v>338</v>
      </c>
      <c r="C305" s="17">
        <f t="shared" si="15"/>
        <v>76442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81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7">
        <v>0</v>
      </c>
      <c r="Q305" s="17">
        <v>0</v>
      </c>
      <c r="R305" s="17">
        <v>0</v>
      </c>
      <c r="S305" s="17">
        <v>0</v>
      </c>
      <c r="T305" s="17">
        <v>0</v>
      </c>
      <c r="U305" s="17">
        <v>0</v>
      </c>
      <c r="V305" s="17">
        <v>0</v>
      </c>
      <c r="W305" s="17">
        <v>76442</v>
      </c>
      <c r="X305" s="82"/>
      <c r="Y305" s="82"/>
    </row>
    <row r="306" spans="1:25" ht="25.5">
      <c r="A306" s="4">
        <v>287</v>
      </c>
      <c r="B306" s="58" t="s">
        <v>339</v>
      </c>
      <c r="C306" s="17">
        <f t="shared" si="15"/>
        <v>143828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81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v>0</v>
      </c>
      <c r="P306" s="17">
        <v>0</v>
      </c>
      <c r="Q306" s="17">
        <v>0</v>
      </c>
      <c r="R306" s="17">
        <v>0</v>
      </c>
      <c r="S306" s="17">
        <v>0</v>
      </c>
      <c r="T306" s="17">
        <v>0</v>
      </c>
      <c r="U306" s="17">
        <v>0</v>
      </c>
      <c r="V306" s="17">
        <v>0</v>
      </c>
      <c r="W306" s="17">
        <v>143828</v>
      </c>
      <c r="X306" s="82"/>
      <c r="Y306" s="82"/>
    </row>
    <row r="307" spans="1:25" ht="25.5">
      <c r="A307" s="4">
        <v>288</v>
      </c>
      <c r="B307" s="58" t="s">
        <v>340</v>
      </c>
      <c r="C307" s="17">
        <f t="shared" si="15"/>
        <v>60346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81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  <c r="V307" s="17">
        <v>0</v>
      </c>
      <c r="W307" s="17">
        <v>60346</v>
      </c>
      <c r="X307" s="82"/>
      <c r="Y307" s="82"/>
    </row>
    <row r="308" spans="1:25" ht="25.5">
      <c r="A308" s="4">
        <v>289</v>
      </c>
      <c r="B308" s="58" t="s">
        <v>341</v>
      </c>
      <c r="C308" s="17">
        <f t="shared" si="15"/>
        <v>59638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81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0</v>
      </c>
      <c r="P308" s="17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7">
        <v>0</v>
      </c>
      <c r="W308" s="17">
        <v>59638</v>
      </c>
      <c r="X308" s="82"/>
      <c r="Y308" s="82"/>
    </row>
    <row r="309" spans="1:25" ht="25.5">
      <c r="A309" s="4">
        <v>290</v>
      </c>
      <c r="B309" s="58" t="s">
        <v>342</v>
      </c>
      <c r="C309" s="17">
        <f t="shared" si="15"/>
        <v>29949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81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  <c r="S309" s="17">
        <v>0</v>
      </c>
      <c r="T309" s="17">
        <v>0</v>
      </c>
      <c r="U309" s="17">
        <v>0</v>
      </c>
      <c r="V309" s="17">
        <v>0</v>
      </c>
      <c r="W309" s="17">
        <v>29949</v>
      </c>
      <c r="X309" s="82"/>
      <c r="Y309" s="82"/>
    </row>
    <row r="310" spans="1:25" ht="25.5">
      <c r="A310" s="4">
        <v>291</v>
      </c>
      <c r="B310" s="58" t="s">
        <v>343</v>
      </c>
      <c r="C310" s="17">
        <f t="shared" si="15"/>
        <v>18318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81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17">
        <v>0</v>
      </c>
      <c r="Q310" s="17">
        <v>0</v>
      </c>
      <c r="R310" s="17">
        <v>0</v>
      </c>
      <c r="S310" s="17">
        <v>0</v>
      </c>
      <c r="T310" s="17">
        <v>0</v>
      </c>
      <c r="U310" s="17">
        <v>0</v>
      </c>
      <c r="V310" s="17">
        <v>0</v>
      </c>
      <c r="W310" s="17">
        <v>18318</v>
      </c>
      <c r="X310" s="82"/>
      <c r="Y310" s="82"/>
    </row>
    <row r="311" spans="1:25" ht="25.5">
      <c r="A311" s="4">
        <v>292</v>
      </c>
      <c r="B311" s="58" t="s">
        <v>344</v>
      </c>
      <c r="C311" s="17">
        <f t="shared" si="15"/>
        <v>144273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81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v>0</v>
      </c>
      <c r="P311" s="17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0</v>
      </c>
      <c r="V311" s="17">
        <v>0</v>
      </c>
      <c r="W311" s="17">
        <v>144273</v>
      </c>
      <c r="X311" s="82"/>
      <c r="Y311" s="82"/>
    </row>
    <row r="312" spans="1:25" ht="25.5">
      <c r="A312" s="4">
        <v>293</v>
      </c>
      <c r="B312" s="58" t="s">
        <v>345</v>
      </c>
      <c r="C312" s="17">
        <f t="shared" si="15"/>
        <v>115832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81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0</v>
      </c>
      <c r="R312" s="17">
        <v>0</v>
      </c>
      <c r="S312" s="17">
        <v>0</v>
      </c>
      <c r="T312" s="17">
        <v>0</v>
      </c>
      <c r="U312" s="17">
        <v>0</v>
      </c>
      <c r="V312" s="17">
        <v>0</v>
      </c>
      <c r="W312" s="17">
        <v>115832</v>
      </c>
      <c r="X312" s="82"/>
      <c r="Y312" s="82"/>
    </row>
    <row r="313" spans="1:25" ht="25.5">
      <c r="A313" s="4">
        <v>294</v>
      </c>
      <c r="B313" s="58" t="s">
        <v>346</v>
      </c>
      <c r="C313" s="17">
        <f t="shared" si="15"/>
        <v>136472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7">
        <v>0</v>
      </c>
      <c r="J313" s="81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17">
        <v>0</v>
      </c>
      <c r="Q313" s="17">
        <v>0</v>
      </c>
      <c r="R313" s="17">
        <v>0</v>
      </c>
      <c r="S313" s="17">
        <v>0</v>
      </c>
      <c r="T313" s="17">
        <v>0</v>
      </c>
      <c r="U313" s="17">
        <v>0</v>
      </c>
      <c r="V313" s="17">
        <v>0</v>
      </c>
      <c r="W313" s="17">
        <v>136472</v>
      </c>
      <c r="X313" s="82"/>
      <c r="Y313" s="82"/>
    </row>
    <row r="314" spans="1:25" ht="25.5">
      <c r="A314" s="4">
        <v>295</v>
      </c>
      <c r="B314" s="58" t="s">
        <v>347</v>
      </c>
      <c r="C314" s="17">
        <f t="shared" si="15"/>
        <v>12856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81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7">
        <v>12856</v>
      </c>
      <c r="X314" s="82"/>
      <c r="Y314" s="82"/>
    </row>
    <row r="315" spans="1:25" ht="25.5">
      <c r="A315" s="4">
        <v>296</v>
      </c>
      <c r="B315" s="58" t="s">
        <v>348</v>
      </c>
      <c r="C315" s="17">
        <f t="shared" si="15"/>
        <v>26290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81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  <c r="V315" s="17">
        <v>0</v>
      </c>
      <c r="W315" s="17">
        <v>26290</v>
      </c>
      <c r="X315" s="82"/>
      <c r="Y315" s="82"/>
    </row>
    <row r="316" spans="1:25" ht="25.5">
      <c r="A316" s="4">
        <v>297</v>
      </c>
      <c r="B316" s="58" t="s">
        <v>349</v>
      </c>
      <c r="C316" s="17">
        <f t="shared" si="15"/>
        <v>59900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81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v>0</v>
      </c>
      <c r="P316" s="17">
        <v>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7">
        <v>0</v>
      </c>
      <c r="W316" s="17">
        <v>59900</v>
      </c>
      <c r="X316" s="82"/>
      <c r="Y316" s="82"/>
    </row>
    <row r="317" spans="1:25" ht="25.5">
      <c r="A317" s="4">
        <v>298</v>
      </c>
      <c r="B317" s="58" t="s">
        <v>350</v>
      </c>
      <c r="C317" s="17">
        <f t="shared" ref="C317:C361" si="16">D317+E317+F317+G317+H317+I317+K317+M317+O317+Q317+S317+U317+V317+W317</f>
        <v>56233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81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7">
        <v>0</v>
      </c>
      <c r="W317" s="17">
        <v>56233</v>
      </c>
      <c r="X317" s="82"/>
      <c r="Y317" s="82"/>
    </row>
    <row r="318" spans="1:25" s="1" customFormat="1" ht="25.5">
      <c r="A318" s="4">
        <v>299</v>
      </c>
      <c r="B318" s="13" t="s">
        <v>401</v>
      </c>
      <c r="C318" s="17">
        <f t="shared" si="16"/>
        <v>5194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81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7">
        <v>0</v>
      </c>
      <c r="Q318" s="17">
        <v>0</v>
      </c>
      <c r="R318" s="17">
        <v>0</v>
      </c>
      <c r="S318" s="17">
        <v>0</v>
      </c>
      <c r="T318" s="17">
        <v>0</v>
      </c>
      <c r="U318" s="17">
        <v>0</v>
      </c>
      <c r="V318" s="17">
        <v>0</v>
      </c>
      <c r="W318" s="17">
        <v>5194</v>
      </c>
      <c r="X318" s="82"/>
      <c r="Y318" s="82"/>
    </row>
    <row r="319" spans="1:25" s="1" customFormat="1" ht="25.5">
      <c r="A319" s="4">
        <v>300</v>
      </c>
      <c r="B319" s="13" t="s">
        <v>402</v>
      </c>
      <c r="C319" s="17">
        <f t="shared" si="16"/>
        <v>2751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  <c r="I319" s="17">
        <v>0</v>
      </c>
      <c r="J319" s="81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v>0</v>
      </c>
      <c r="W319" s="17">
        <v>2751</v>
      </c>
      <c r="X319" s="82"/>
      <c r="Y319" s="82"/>
    </row>
    <row r="320" spans="1:25" s="1" customFormat="1" ht="25.5">
      <c r="A320" s="4">
        <v>301</v>
      </c>
      <c r="B320" s="13" t="s">
        <v>403</v>
      </c>
      <c r="C320" s="17">
        <f t="shared" si="16"/>
        <v>4894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7">
        <v>0</v>
      </c>
      <c r="J320" s="81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17">
        <v>0</v>
      </c>
      <c r="W320" s="17">
        <v>4894</v>
      </c>
      <c r="X320" s="82"/>
      <c r="Y320" s="82"/>
    </row>
    <row r="321" spans="1:25" s="1" customFormat="1" ht="25.5">
      <c r="A321" s="4">
        <v>302</v>
      </c>
      <c r="B321" s="13" t="s">
        <v>404</v>
      </c>
      <c r="C321" s="17">
        <f t="shared" si="16"/>
        <v>59076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7">
        <v>0</v>
      </c>
      <c r="J321" s="81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v>0</v>
      </c>
      <c r="P321" s="17">
        <v>0</v>
      </c>
      <c r="Q321" s="17">
        <v>0</v>
      </c>
      <c r="R321" s="17">
        <v>0</v>
      </c>
      <c r="S321" s="17">
        <v>0</v>
      </c>
      <c r="T321" s="17">
        <v>0</v>
      </c>
      <c r="U321" s="17">
        <v>0</v>
      </c>
      <c r="V321" s="17">
        <v>0</v>
      </c>
      <c r="W321" s="17">
        <v>59076</v>
      </c>
      <c r="X321" s="82"/>
      <c r="Y321" s="82"/>
    </row>
    <row r="322" spans="1:25" s="1" customFormat="1" ht="25.5">
      <c r="A322" s="4">
        <v>303</v>
      </c>
      <c r="B322" s="13" t="s">
        <v>405</v>
      </c>
      <c r="C322" s="17">
        <f t="shared" si="16"/>
        <v>58198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81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</v>
      </c>
      <c r="V322" s="17">
        <v>0</v>
      </c>
      <c r="W322" s="17">
        <v>58198</v>
      </c>
      <c r="X322" s="82"/>
      <c r="Y322" s="82"/>
    </row>
    <row r="323" spans="1:25" ht="25.5">
      <c r="A323" s="4">
        <v>304</v>
      </c>
      <c r="B323" s="13" t="s">
        <v>406</v>
      </c>
      <c r="C323" s="17">
        <f t="shared" si="16"/>
        <v>47420</v>
      </c>
      <c r="D323" s="17">
        <v>0</v>
      </c>
      <c r="E323" s="17">
        <v>0</v>
      </c>
      <c r="F323" s="17">
        <v>0</v>
      </c>
      <c r="G323" s="17">
        <v>0</v>
      </c>
      <c r="H323" s="17">
        <v>0</v>
      </c>
      <c r="I323" s="17">
        <v>0</v>
      </c>
      <c r="J323" s="81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7">
        <v>47420</v>
      </c>
      <c r="X323" s="82"/>
      <c r="Y323" s="82"/>
    </row>
    <row r="324" spans="1:25" ht="25.5">
      <c r="A324" s="4">
        <v>305</v>
      </c>
      <c r="B324" s="13" t="s">
        <v>407</v>
      </c>
      <c r="C324" s="17">
        <f t="shared" si="16"/>
        <v>23801</v>
      </c>
      <c r="D324" s="17">
        <v>0</v>
      </c>
      <c r="E324" s="17">
        <v>0</v>
      </c>
      <c r="F324" s="17">
        <v>0</v>
      </c>
      <c r="G324" s="17">
        <v>0</v>
      </c>
      <c r="H324" s="17">
        <v>0</v>
      </c>
      <c r="I324" s="17">
        <v>0</v>
      </c>
      <c r="J324" s="81">
        <v>0</v>
      </c>
      <c r="K324" s="17">
        <v>0</v>
      </c>
      <c r="L324" s="17">
        <v>0</v>
      </c>
      <c r="M324" s="17">
        <v>0</v>
      </c>
      <c r="N324" s="17">
        <v>0</v>
      </c>
      <c r="O324" s="17">
        <v>0</v>
      </c>
      <c r="P324" s="17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7">
        <v>0</v>
      </c>
      <c r="W324" s="17">
        <v>23801</v>
      </c>
      <c r="X324" s="82"/>
      <c r="Y324" s="82"/>
    </row>
    <row r="325" spans="1:25" ht="25.5">
      <c r="A325" s="4">
        <v>306</v>
      </c>
      <c r="B325" s="13" t="s">
        <v>408</v>
      </c>
      <c r="C325" s="17">
        <f t="shared" si="16"/>
        <v>36491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81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v>0</v>
      </c>
      <c r="W325" s="17">
        <v>36491</v>
      </c>
      <c r="X325" s="82"/>
      <c r="Y325" s="82"/>
    </row>
    <row r="326" spans="1:25" ht="25.5">
      <c r="A326" s="4">
        <v>307</v>
      </c>
      <c r="B326" s="13" t="s">
        <v>409</v>
      </c>
      <c r="C326" s="17">
        <f t="shared" si="16"/>
        <v>40277</v>
      </c>
      <c r="D326" s="17">
        <v>0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81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v>0</v>
      </c>
      <c r="P326" s="17">
        <v>0</v>
      </c>
      <c r="Q326" s="17">
        <v>0</v>
      </c>
      <c r="R326" s="17">
        <v>0</v>
      </c>
      <c r="S326" s="17">
        <v>0</v>
      </c>
      <c r="T326" s="17">
        <v>0</v>
      </c>
      <c r="U326" s="17">
        <v>0</v>
      </c>
      <c r="V326" s="17">
        <v>0</v>
      </c>
      <c r="W326" s="17">
        <v>40277</v>
      </c>
      <c r="X326" s="82"/>
      <c r="Y326" s="82"/>
    </row>
    <row r="327" spans="1:25" ht="25.5">
      <c r="A327" s="4">
        <v>308</v>
      </c>
      <c r="B327" s="13" t="s">
        <v>410</v>
      </c>
      <c r="C327" s="17">
        <f t="shared" si="16"/>
        <v>66623</v>
      </c>
      <c r="D327" s="17">
        <v>0</v>
      </c>
      <c r="E327" s="17">
        <v>0</v>
      </c>
      <c r="F327" s="17">
        <v>0</v>
      </c>
      <c r="G327" s="17">
        <v>0</v>
      </c>
      <c r="H327" s="17">
        <v>0</v>
      </c>
      <c r="I327" s="17">
        <v>0</v>
      </c>
      <c r="J327" s="81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  <c r="V327" s="17">
        <v>0</v>
      </c>
      <c r="W327" s="17">
        <v>66623</v>
      </c>
      <c r="X327" s="82"/>
      <c r="Y327" s="82"/>
    </row>
    <row r="328" spans="1:25" ht="25.5">
      <c r="A328" s="4">
        <v>309</v>
      </c>
      <c r="B328" s="13" t="s">
        <v>411</v>
      </c>
      <c r="C328" s="17">
        <f t="shared" si="16"/>
        <v>6713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81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  <c r="V328" s="17">
        <v>0</v>
      </c>
      <c r="W328" s="17">
        <v>6713</v>
      </c>
      <c r="X328" s="82"/>
      <c r="Y328" s="82"/>
    </row>
    <row r="329" spans="1:25" ht="25.5">
      <c r="A329" s="4">
        <v>310</v>
      </c>
      <c r="B329" s="13" t="s">
        <v>412</v>
      </c>
      <c r="C329" s="17">
        <f t="shared" si="16"/>
        <v>4721</v>
      </c>
      <c r="D329" s="17">
        <v>0</v>
      </c>
      <c r="E329" s="17">
        <v>0</v>
      </c>
      <c r="F329" s="17">
        <v>0</v>
      </c>
      <c r="G329" s="17">
        <v>0</v>
      </c>
      <c r="H329" s="17">
        <v>0</v>
      </c>
      <c r="I329" s="17">
        <v>0</v>
      </c>
      <c r="J329" s="81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v>0</v>
      </c>
      <c r="P329" s="17">
        <v>0</v>
      </c>
      <c r="Q329" s="17">
        <v>0</v>
      </c>
      <c r="R329" s="17">
        <v>0</v>
      </c>
      <c r="S329" s="17">
        <v>0</v>
      </c>
      <c r="T329" s="17">
        <v>0</v>
      </c>
      <c r="U329" s="17">
        <v>0</v>
      </c>
      <c r="V329" s="17">
        <v>0</v>
      </c>
      <c r="W329" s="17">
        <v>4721</v>
      </c>
      <c r="X329" s="82"/>
      <c r="Y329" s="82"/>
    </row>
    <row r="330" spans="1:25" ht="25.5">
      <c r="A330" s="4">
        <v>311</v>
      </c>
      <c r="B330" s="13" t="s">
        <v>413</v>
      </c>
      <c r="C330" s="17">
        <f t="shared" si="16"/>
        <v>29369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0</v>
      </c>
      <c r="J330" s="81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v>0</v>
      </c>
      <c r="P330" s="17">
        <v>0</v>
      </c>
      <c r="Q330" s="17">
        <v>0</v>
      </c>
      <c r="R330" s="17">
        <v>0</v>
      </c>
      <c r="S330" s="17">
        <v>0</v>
      </c>
      <c r="T330" s="17">
        <v>0</v>
      </c>
      <c r="U330" s="17">
        <v>0</v>
      </c>
      <c r="V330" s="17">
        <v>0</v>
      </c>
      <c r="W330" s="17">
        <v>29369</v>
      </c>
      <c r="X330" s="82"/>
      <c r="Y330" s="82"/>
    </row>
    <row r="331" spans="1:25" ht="25.5">
      <c r="A331" s="4">
        <v>312</v>
      </c>
      <c r="B331" s="13" t="s">
        <v>414</v>
      </c>
      <c r="C331" s="17">
        <f t="shared" si="16"/>
        <v>60052</v>
      </c>
      <c r="D331" s="17">
        <v>0</v>
      </c>
      <c r="E331" s="17">
        <v>0</v>
      </c>
      <c r="F331" s="17">
        <v>0</v>
      </c>
      <c r="G331" s="17">
        <v>0</v>
      </c>
      <c r="H331" s="17">
        <v>0</v>
      </c>
      <c r="I331" s="17">
        <v>0</v>
      </c>
      <c r="J331" s="81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7">
        <v>0</v>
      </c>
      <c r="W331" s="17">
        <v>60052</v>
      </c>
      <c r="X331" s="82"/>
      <c r="Y331" s="82"/>
    </row>
    <row r="332" spans="1:25" ht="25.5">
      <c r="A332" s="4">
        <v>313</v>
      </c>
      <c r="B332" s="13" t="s">
        <v>415</v>
      </c>
      <c r="C332" s="17">
        <f t="shared" si="16"/>
        <v>47455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81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7">
        <v>0</v>
      </c>
      <c r="W332" s="17">
        <v>47455</v>
      </c>
      <c r="X332" s="82"/>
      <c r="Y332" s="82"/>
    </row>
    <row r="333" spans="1:25" ht="25.5">
      <c r="A333" s="4">
        <v>314</v>
      </c>
      <c r="B333" s="13" t="s">
        <v>416</v>
      </c>
      <c r="C333" s="17">
        <f t="shared" si="16"/>
        <v>59121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81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  <c r="Q333" s="17">
        <v>0</v>
      </c>
      <c r="R333" s="17">
        <v>0</v>
      </c>
      <c r="S333" s="17">
        <v>0</v>
      </c>
      <c r="T333" s="17">
        <v>0</v>
      </c>
      <c r="U333" s="17">
        <v>0</v>
      </c>
      <c r="V333" s="17">
        <v>0</v>
      </c>
      <c r="W333" s="17">
        <v>59121</v>
      </c>
      <c r="X333" s="82"/>
      <c r="Y333" s="82"/>
    </row>
    <row r="334" spans="1:25" ht="25.5">
      <c r="A334" s="4">
        <v>315</v>
      </c>
      <c r="B334" s="13" t="s">
        <v>417</v>
      </c>
      <c r="C334" s="17">
        <f t="shared" si="16"/>
        <v>8447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81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  <c r="Q334" s="17">
        <v>0</v>
      </c>
      <c r="R334" s="17">
        <v>0</v>
      </c>
      <c r="S334" s="17">
        <v>0</v>
      </c>
      <c r="T334" s="17">
        <v>0</v>
      </c>
      <c r="U334" s="17">
        <v>0</v>
      </c>
      <c r="V334" s="17">
        <v>0</v>
      </c>
      <c r="W334" s="17">
        <v>8447</v>
      </c>
      <c r="X334" s="82"/>
      <c r="Y334" s="82"/>
    </row>
    <row r="335" spans="1:25" ht="25.5">
      <c r="A335" s="4">
        <v>316</v>
      </c>
      <c r="B335" s="13" t="s">
        <v>418</v>
      </c>
      <c r="C335" s="17">
        <f t="shared" si="16"/>
        <v>6268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81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7">
        <v>6268</v>
      </c>
      <c r="X335" s="82"/>
      <c r="Y335" s="82"/>
    </row>
    <row r="336" spans="1:25" ht="25.5">
      <c r="A336" s="4">
        <v>317</v>
      </c>
      <c r="B336" s="13" t="s">
        <v>419</v>
      </c>
      <c r="C336" s="17">
        <f t="shared" si="16"/>
        <v>29214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81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0</v>
      </c>
      <c r="P336" s="17">
        <v>0</v>
      </c>
      <c r="Q336" s="17">
        <v>0</v>
      </c>
      <c r="R336" s="17">
        <v>0</v>
      </c>
      <c r="S336" s="17">
        <v>0</v>
      </c>
      <c r="T336" s="17">
        <v>0</v>
      </c>
      <c r="U336" s="17">
        <v>0</v>
      </c>
      <c r="V336" s="17">
        <v>0</v>
      </c>
      <c r="W336" s="17">
        <v>29214</v>
      </c>
      <c r="X336" s="82"/>
      <c r="Y336" s="82"/>
    </row>
    <row r="337" spans="1:25" ht="25.5">
      <c r="A337" s="4">
        <v>318</v>
      </c>
      <c r="B337" s="13" t="s">
        <v>420</v>
      </c>
      <c r="C337" s="17">
        <f t="shared" si="16"/>
        <v>45904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81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7">
        <v>0</v>
      </c>
      <c r="W337" s="17">
        <v>45904</v>
      </c>
      <c r="X337" s="82"/>
      <c r="Y337" s="82"/>
    </row>
    <row r="338" spans="1:25" ht="25.5">
      <c r="A338" s="4">
        <v>319</v>
      </c>
      <c r="B338" s="13" t="s">
        <v>421</v>
      </c>
      <c r="C338" s="17">
        <f t="shared" si="16"/>
        <v>22204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81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v>0</v>
      </c>
      <c r="P338" s="17">
        <v>0</v>
      </c>
      <c r="Q338" s="17">
        <v>0</v>
      </c>
      <c r="R338" s="17">
        <v>0</v>
      </c>
      <c r="S338" s="17">
        <v>0</v>
      </c>
      <c r="T338" s="17">
        <v>0</v>
      </c>
      <c r="U338" s="17">
        <v>0</v>
      </c>
      <c r="V338" s="17">
        <v>0</v>
      </c>
      <c r="W338" s="17">
        <v>22204</v>
      </c>
      <c r="X338" s="82"/>
      <c r="Y338" s="82"/>
    </row>
    <row r="339" spans="1:25" ht="25.5">
      <c r="A339" s="4">
        <v>320</v>
      </c>
      <c r="B339" s="13" t="s">
        <v>422</v>
      </c>
      <c r="C339" s="17">
        <f t="shared" si="16"/>
        <v>53927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7">
        <v>0</v>
      </c>
      <c r="J339" s="81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7">
        <v>0</v>
      </c>
      <c r="Q339" s="17">
        <v>0</v>
      </c>
      <c r="R339" s="17">
        <v>0</v>
      </c>
      <c r="S339" s="17">
        <v>0</v>
      </c>
      <c r="T339" s="17">
        <v>0</v>
      </c>
      <c r="U339" s="17">
        <v>0</v>
      </c>
      <c r="V339" s="17">
        <v>0</v>
      </c>
      <c r="W339" s="17">
        <v>53927</v>
      </c>
      <c r="X339" s="82"/>
      <c r="Y339" s="82"/>
    </row>
    <row r="340" spans="1:25" ht="25.5">
      <c r="A340" s="4">
        <v>321</v>
      </c>
      <c r="B340" s="13" t="s">
        <v>423</v>
      </c>
      <c r="C340" s="17">
        <f t="shared" si="16"/>
        <v>58976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81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17">
        <v>0</v>
      </c>
      <c r="Q340" s="17">
        <v>0</v>
      </c>
      <c r="R340" s="17">
        <v>0</v>
      </c>
      <c r="S340" s="17">
        <v>0</v>
      </c>
      <c r="T340" s="17">
        <v>0</v>
      </c>
      <c r="U340" s="17">
        <v>0</v>
      </c>
      <c r="V340" s="17">
        <v>0</v>
      </c>
      <c r="W340" s="17">
        <v>58976</v>
      </c>
      <c r="X340" s="82"/>
      <c r="Y340" s="82"/>
    </row>
    <row r="341" spans="1:25" ht="25.5">
      <c r="A341" s="4">
        <v>322</v>
      </c>
      <c r="B341" s="13" t="s">
        <v>424</v>
      </c>
      <c r="C341" s="17">
        <f t="shared" si="16"/>
        <v>66353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7">
        <v>0</v>
      </c>
      <c r="J341" s="81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  <c r="Q341" s="17">
        <v>0</v>
      </c>
      <c r="R341" s="17">
        <v>0</v>
      </c>
      <c r="S341" s="17">
        <v>0</v>
      </c>
      <c r="T341" s="17">
        <v>0</v>
      </c>
      <c r="U341" s="17">
        <v>0</v>
      </c>
      <c r="V341" s="17">
        <v>0</v>
      </c>
      <c r="W341" s="17">
        <v>66353</v>
      </c>
      <c r="X341" s="82"/>
      <c r="Y341" s="82"/>
    </row>
    <row r="342" spans="1:25" ht="25.5">
      <c r="A342" s="4">
        <v>323</v>
      </c>
      <c r="B342" s="13" t="s">
        <v>425</v>
      </c>
      <c r="C342" s="17">
        <f t="shared" si="16"/>
        <v>60480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81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0</v>
      </c>
      <c r="R342" s="17">
        <v>0</v>
      </c>
      <c r="S342" s="17">
        <v>0</v>
      </c>
      <c r="T342" s="17">
        <v>0</v>
      </c>
      <c r="U342" s="17">
        <v>0</v>
      </c>
      <c r="V342" s="17">
        <v>0</v>
      </c>
      <c r="W342" s="17">
        <v>60480</v>
      </c>
      <c r="X342" s="82"/>
      <c r="Y342" s="82"/>
    </row>
    <row r="343" spans="1:25" ht="25.5">
      <c r="A343" s="4">
        <v>324</v>
      </c>
      <c r="B343" s="13" t="s">
        <v>426</v>
      </c>
      <c r="C343" s="17">
        <f t="shared" si="16"/>
        <v>63451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7">
        <v>0</v>
      </c>
      <c r="J343" s="81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7">
        <v>0</v>
      </c>
      <c r="W343" s="17">
        <v>63451</v>
      </c>
      <c r="X343" s="82"/>
      <c r="Y343" s="82"/>
    </row>
    <row r="344" spans="1:25" ht="25.5">
      <c r="A344" s="4">
        <v>325</v>
      </c>
      <c r="B344" s="13" t="s">
        <v>427</v>
      </c>
      <c r="C344" s="17">
        <f t="shared" si="16"/>
        <v>87676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7">
        <v>0</v>
      </c>
      <c r="J344" s="81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7">
        <v>0</v>
      </c>
      <c r="W344" s="17">
        <v>87676</v>
      </c>
      <c r="X344" s="82"/>
      <c r="Y344" s="82"/>
    </row>
    <row r="345" spans="1:25" ht="25.5">
      <c r="A345" s="4">
        <v>326</v>
      </c>
      <c r="B345" s="13" t="s">
        <v>428</v>
      </c>
      <c r="C345" s="17">
        <f t="shared" si="16"/>
        <v>48175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81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  <c r="Q345" s="17">
        <v>0</v>
      </c>
      <c r="R345" s="17">
        <v>0</v>
      </c>
      <c r="S345" s="17">
        <v>0</v>
      </c>
      <c r="T345" s="17">
        <v>0</v>
      </c>
      <c r="U345" s="17">
        <v>0</v>
      </c>
      <c r="V345" s="17">
        <v>0</v>
      </c>
      <c r="W345" s="17">
        <v>48175</v>
      </c>
      <c r="X345" s="82"/>
      <c r="Y345" s="82"/>
    </row>
    <row r="346" spans="1:25" ht="25.5">
      <c r="A346" s="4">
        <v>327</v>
      </c>
      <c r="B346" s="13" t="s">
        <v>429</v>
      </c>
      <c r="C346" s="17">
        <f t="shared" si="16"/>
        <v>85420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  <c r="I346" s="17">
        <v>0</v>
      </c>
      <c r="J346" s="81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17">
        <v>0</v>
      </c>
      <c r="Q346" s="17">
        <v>0</v>
      </c>
      <c r="R346" s="17">
        <v>0</v>
      </c>
      <c r="S346" s="17">
        <v>0</v>
      </c>
      <c r="T346" s="17">
        <v>0</v>
      </c>
      <c r="U346" s="17">
        <v>0</v>
      </c>
      <c r="V346" s="17">
        <v>0</v>
      </c>
      <c r="W346" s="17">
        <v>85420</v>
      </c>
      <c r="X346" s="82"/>
      <c r="Y346" s="82"/>
    </row>
    <row r="347" spans="1:25" ht="25.5">
      <c r="A347" s="4">
        <v>328</v>
      </c>
      <c r="B347" s="13" t="s">
        <v>430</v>
      </c>
      <c r="C347" s="17">
        <f t="shared" si="16"/>
        <v>85807</v>
      </c>
      <c r="D347" s="17">
        <v>0</v>
      </c>
      <c r="E347" s="17">
        <v>0</v>
      </c>
      <c r="F347" s="17">
        <v>0</v>
      </c>
      <c r="G347" s="17">
        <v>0</v>
      </c>
      <c r="H347" s="17">
        <v>0</v>
      </c>
      <c r="I347" s="17">
        <v>0</v>
      </c>
      <c r="J347" s="81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  <c r="V347" s="17">
        <v>0</v>
      </c>
      <c r="W347" s="17">
        <v>85807</v>
      </c>
      <c r="X347" s="82"/>
      <c r="Y347" s="82"/>
    </row>
    <row r="348" spans="1:25" ht="25.5">
      <c r="A348" s="4">
        <v>329</v>
      </c>
      <c r="B348" s="13" t="s">
        <v>431</v>
      </c>
      <c r="C348" s="17">
        <f t="shared" si="16"/>
        <v>62617</v>
      </c>
      <c r="D348" s="17">
        <v>0</v>
      </c>
      <c r="E348" s="17">
        <v>0</v>
      </c>
      <c r="F348" s="17">
        <v>0</v>
      </c>
      <c r="G348" s="17">
        <v>0</v>
      </c>
      <c r="H348" s="17">
        <v>0</v>
      </c>
      <c r="I348" s="17">
        <v>0</v>
      </c>
      <c r="J348" s="81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17">
        <v>0</v>
      </c>
      <c r="W348" s="17">
        <v>62617</v>
      </c>
      <c r="X348" s="82"/>
      <c r="Y348" s="82"/>
    </row>
    <row r="349" spans="1:25" ht="25.5">
      <c r="A349" s="4">
        <v>330</v>
      </c>
      <c r="B349" s="13" t="s">
        <v>432</v>
      </c>
      <c r="C349" s="17">
        <f t="shared" si="16"/>
        <v>61978</v>
      </c>
      <c r="D349" s="17">
        <v>0</v>
      </c>
      <c r="E349" s="17">
        <v>0</v>
      </c>
      <c r="F349" s="17">
        <v>0</v>
      </c>
      <c r="G349" s="17">
        <v>0</v>
      </c>
      <c r="H349" s="17">
        <v>0</v>
      </c>
      <c r="I349" s="17">
        <v>0</v>
      </c>
      <c r="J349" s="81">
        <v>0</v>
      </c>
      <c r="K349" s="17">
        <v>0</v>
      </c>
      <c r="L349" s="17">
        <v>0</v>
      </c>
      <c r="M349" s="17">
        <v>0</v>
      </c>
      <c r="N349" s="17">
        <v>0</v>
      </c>
      <c r="O349" s="17">
        <v>0</v>
      </c>
      <c r="P349" s="17">
        <v>0</v>
      </c>
      <c r="Q349" s="17">
        <v>0</v>
      </c>
      <c r="R349" s="17">
        <v>0</v>
      </c>
      <c r="S349" s="17">
        <v>0</v>
      </c>
      <c r="T349" s="17">
        <v>0</v>
      </c>
      <c r="U349" s="17">
        <v>0</v>
      </c>
      <c r="V349" s="17">
        <v>0</v>
      </c>
      <c r="W349" s="17">
        <v>61978</v>
      </c>
      <c r="X349" s="82"/>
      <c r="Y349" s="82"/>
    </row>
    <row r="350" spans="1:25" ht="25.5">
      <c r="A350" s="4">
        <v>331</v>
      </c>
      <c r="B350" s="13" t="s">
        <v>433</v>
      </c>
      <c r="C350" s="17">
        <f t="shared" si="16"/>
        <v>35639</v>
      </c>
      <c r="D350" s="17">
        <v>0</v>
      </c>
      <c r="E350" s="17">
        <v>0</v>
      </c>
      <c r="F350" s="17">
        <v>0</v>
      </c>
      <c r="G350" s="17">
        <v>0</v>
      </c>
      <c r="H350" s="17">
        <v>0</v>
      </c>
      <c r="I350" s="17">
        <v>0</v>
      </c>
      <c r="J350" s="81">
        <v>0</v>
      </c>
      <c r="K350" s="17">
        <v>0</v>
      </c>
      <c r="L350" s="17">
        <v>0</v>
      </c>
      <c r="M350" s="17">
        <v>0</v>
      </c>
      <c r="N350" s="17">
        <v>0</v>
      </c>
      <c r="O350" s="17">
        <v>0</v>
      </c>
      <c r="P350" s="17">
        <v>0</v>
      </c>
      <c r="Q350" s="17">
        <v>0</v>
      </c>
      <c r="R350" s="17">
        <v>0</v>
      </c>
      <c r="S350" s="17">
        <v>0</v>
      </c>
      <c r="T350" s="17">
        <v>0</v>
      </c>
      <c r="U350" s="17">
        <v>0</v>
      </c>
      <c r="V350" s="17">
        <v>0</v>
      </c>
      <c r="W350" s="17">
        <v>35639</v>
      </c>
      <c r="X350" s="82"/>
      <c r="Y350" s="82"/>
    </row>
    <row r="351" spans="1:25" ht="25.5">
      <c r="A351" s="4">
        <v>332</v>
      </c>
      <c r="B351" s="13" t="s">
        <v>434</v>
      </c>
      <c r="C351" s="17">
        <f t="shared" si="16"/>
        <v>98747</v>
      </c>
      <c r="D351" s="17">
        <v>0</v>
      </c>
      <c r="E351" s="17">
        <v>0</v>
      </c>
      <c r="F351" s="17">
        <v>0</v>
      </c>
      <c r="G351" s="17">
        <v>0</v>
      </c>
      <c r="H351" s="17">
        <v>0</v>
      </c>
      <c r="I351" s="17">
        <v>0</v>
      </c>
      <c r="J351" s="81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0</v>
      </c>
      <c r="T351" s="17">
        <v>0</v>
      </c>
      <c r="U351" s="17">
        <v>0</v>
      </c>
      <c r="V351" s="17">
        <v>0</v>
      </c>
      <c r="W351" s="17">
        <v>98747</v>
      </c>
      <c r="X351" s="82"/>
      <c r="Y351" s="82"/>
    </row>
    <row r="352" spans="1:25" ht="25.5">
      <c r="A352" s="4">
        <v>333</v>
      </c>
      <c r="B352" s="13" t="s">
        <v>435</v>
      </c>
      <c r="C352" s="17">
        <f t="shared" si="16"/>
        <v>85149</v>
      </c>
      <c r="D352" s="17">
        <v>0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81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  <c r="Q352" s="17">
        <v>0</v>
      </c>
      <c r="R352" s="17">
        <v>0</v>
      </c>
      <c r="S352" s="17">
        <v>0</v>
      </c>
      <c r="T352" s="17">
        <v>0</v>
      </c>
      <c r="U352" s="17">
        <v>0</v>
      </c>
      <c r="V352" s="17">
        <v>0</v>
      </c>
      <c r="W352" s="17">
        <v>85149</v>
      </c>
      <c r="X352" s="82"/>
      <c r="Y352" s="82"/>
    </row>
    <row r="353" spans="1:25" ht="25.5">
      <c r="A353" s="4">
        <v>334</v>
      </c>
      <c r="B353" s="13" t="s">
        <v>436</v>
      </c>
      <c r="C353" s="17">
        <f t="shared" si="16"/>
        <v>60511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81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17">
        <v>0</v>
      </c>
      <c r="Q353" s="17">
        <v>0</v>
      </c>
      <c r="R353" s="17">
        <v>0</v>
      </c>
      <c r="S353" s="17">
        <v>0</v>
      </c>
      <c r="T353" s="17">
        <v>0</v>
      </c>
      <c r="U353" s="17">
        <v>0</v>
      </c>
      <c r="V353" s="17">
        <v>0</v>
      </c>
      <c r="W353" s="17">
        <v>60511</v>
      </c>
      <c r="X353" s="82"/>
      <c r="Y353" s="82"/>
    </row>
    <row r="354" spans="1:25" ht="25.5">
      <c r="A354" s="4">
        <v>335</v>
      </c>
      <c r="B354" s="58" t="s">
        <v>351</v>
      </c>
      <c r="C354" s="17">
        <f t="shared" si="16"/>
        <v>2825580.5499999993</v>
      </c>
      <c r="D354" s="17">
        <v>954945.89</v>
      </c>
      <c r="E354" s="17">
        <v>69819.66</v>
      </c>
      <c r="F354" s="17">
        <v>114197.46</v>
      </c>
      <c r="G354" s="17">
        <v>127370.69</v>
      </c>
      <c r="H354" s="17">
        <v>0</v>
      </c>
      <c r="I354" s="17">
        <v>0</v>
      </c>
      <c r="J354" s="81">
        <v>0</v>
      </c>
      <c r="K354" s="17">
        <v>0</v>
      </c>
      <c r="L354" s="17">
        <v>719.6</v>
      </c>
      <c r="M354" s="17">
        <v>1409386.98</v>
      </c>
      <c r="N354" s="17">
        <v>483.1</v>
      </c>
      <c r="O354" s="17">
        <v>13942.58</v>
      </c>
      <c r="P354" s="17">
        <v>0</v>
      </c>
      <c r="Q354" s="17">
        <v>0</v>
      </c>
      <c r="R354" s="17">
        <v>21.2</v>
      </c>
      <c r="S354" s="17">
        <v>59624.15</v>
      </c>
      <c r="T354" s="17">
        <v>785.8</v>
      </c>
      <c r="U354" s="17">
        <v>56293.32</v>
      </c>
      <c r="V354" s="17">
        <v>0</v>
      </c>
      <c r="W354" s="17">
        <v>19999.82</v>
      </c>
      <c r="X354" s="82"/>
      <c r="Y354" s="82"/>
    </row>
    <row r="355" spans="1:25" ht="25.5">
      <c r="A355" s="4">
        <v>336</v>
      </c>
      <c r="B355" s="58" t="s">
        <v>352</v>
      </c>
      <c r="C355" s="17">
        <f t="shared" si="16"/>
        <v>2479969.33</v>
      </c>
      <c r="D355" s="17">
        <v>0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81">
        <v>0</v>
      </c>
      <c r="K355" s="17">
        <v>0</v>
      </c>
      <c r="L355" s="17">
        <v>1220</v>
      </c>
      <c r="M355" s="17">
        <v>511084.27</v>
      </c>
      <c r="N355" s="17">
        <v>0</v>
      </c>
      <c r="O355" s="17">
        <v>0</v>
      </c>
      <c r="P355" s="17">
        <v>2043</v>
      </c>
      <c r="Q355" s="17">
        <v>1968885.06</v>
      </c>
      <c r="R355" s="17">
        <v>0</v>
      </c>
      <c r="S355" s="17">
        <v>0</v>
      </c>
      <c r="T355" s="17">
        <v>0</v>
      </c>
      <c r="U355" s="17">
        <v>0</v>
      </c>
      <c r="V355" s="17">
        <v>0</v>
      </c>
      <c r="W355" s="17">
        <v>0</v>
      </c>
      <c r="X355" s="82"/>
      <c r="Y355" s="82"/>
    </row>
    <row r="356" spans="1:25" ht="25.5">
      <c r="A356" s="4">
        <v>337</v>
      </c>
      <c r="B356" s="58" t="s">
        <v>353</v>
      </c>
      <c r="C356" s="17">
        <f t="shared" si="16"/>
        <v>643833</v>
      </c>
      <c r="D356" s="17">
        <v>0</v>
      </c>
      <c r="E356" s="17">
        <v>0</v>
      </c>
      <c r="F356" s="17">
        <v>0</v>
      </c>
      <c r="G356" s="17">
        <v>0</v>
      </c>
      <c r="H356" s="17">
        <v>0</v>
      </c>
      <c r="I356" s="17">
        <v>0</v>
      </c>
      <c r="J356" s="81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0</v>
      </c>
      <c r="P356" s="17">
        <v>0</v>
      </c>
      <c r="Q356" s="17">
        <v>0</v>
      </c>
      <c r="R356" s="17">
        <v>0</v>
      </c>
      <c r="S356" s="17">
        <v>0</v>
      </c>
      <c r="T356" s="17">
        <v>1525</v>
      </c>
      <c r="U356" s="17">
        <v>643833</v>
      </c>
      <c r="V356" s="17">
        <v>0</v>
      </c>
      <c r="W356" s="17">
        <v>0</v>
      </c>
      <c r="X356" s="82"/>
      <c r="Y356" s="82"/>
    </row>
    <row r="357" spans="1:25" ht="25.5">
      <c r="A357" s="4">
        <v>338</v>
      </c>
      <c r="B357" s="58" t="s">
        <v>354</v>
      </c>
      <c r="C357" s="17">
        <f t="shared" si="16"/>
        <v>5729754.3700000001</v>
      </c>
      <c r="D357" s="17">
        <v>1281640.92</v>
      </c>
      <c r="E357" s="17">
        <v>145744.97</v>
      </c>
      <c r="F357" s="17">
        <v>348028.46</v>
      </c>
      <c r="G357" s="17">
        <v>180942.09</v>
      </c>
      <c r="H357" s="17">
        <v>289154.33</v>
      </c>
      <c r="I357" s="17">
        <v>0</v>
      </c>
      <c r="J357" s="81">
        <v>0</v>
      </c>
      <c r="K357" s="17">
        <v>0</v>
      </c>
      <c r="L357" s="17">
        <v>655</v>
      </c>
      <c r="M357" s="17">
        <v>1669903.01</v>
      </c>
      <c r="N357" s="17">
        <v>529</v>
      </c>
      <c r="O357" s="17">
        <v>118565.79</v>
      </c>
      <c r="P357" s="17">
        <v>1200</v>
      </c>
      <c r="Q357" s="17">
        <v>1365568.75</v>
      </c>
      <c r="R357" s="17">
        <v>6.7</v>
      </c>
      <c r="S357" s="17">
        <v>9406.5499999999993</v>
      </c>
      <c r="T357" s="17">
        <v>1200</v>
      </c>
      <c r="U357" s="17">
        <v>246260.5</v>
      </c>
      <c r="V357" s="17">
        <v>11900</v>
      </c>
      <c r="W357" s="17">
        <v>62639</v>
      </c>
      <c r="X357" s="82"/>
      <c r="Y357" s="82"/>
    </row>
    <row r="358" spans="1:25" ht="25.5">
      <c r="A358" s="4">
        <v>339</v>
      </c>
      <c r="B358" s="58" t="s">
        <v>355</v>
      </c>
      <c r="C358" s="17">
        <f t="shared" si="16"/>
        <v>1089809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81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2055</v>
      </c>
      <c r="Q358" s="17">
        <v>1089809</v>
      </c>
      <c r="R358" s="17">
        <v>0</v>
      </c>
      <c r="S358" s="17">
        <v>0</v>
      </c>
      <c r="T358" s="17">
        <v>0</v>
      </c>
      <c r="U358" s="17">
        <v>0</v>
      </c>
      <c r="V358" s="17">
        <v>0</v>
      </c>
      <c r="W358" s="17">
        <v>0</v>
      </c>
      <c r="X358" s="82"/>
      <c r="Y358" s="82"/>
    </row>
    <row r="359" spans="1:25" ht="25.5">
      <c r="A359" s="4">
        <v>340</v>
      </c>
      <c r="B359" s="30" t="s">
        <v>356</v>
      </c>
      <c r="C359" s="17">
        <f t="shared" si="16"/>
        <v>134088.95000000001</v>
      </c>
      <c r="D359" s="17">
        <v>0</v>
      </c>
      <c r="E359" s="17">
        <v>0</v>
      </c>
      <c r="F359" s="17">
        <v>0</v>
      </c>
      <c r="G359" s="17">
        <v>0</v>
      </c>
      <c r="H359" s="17">
        <v>134088.95000000001</v>
      </c>
      <c r="I359" s="17">
        <v>0</v>
      </c>
      <c r="J359" s="81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v>0</v>
      </c>
      <c r="P359" s="17">
        <v>0</v>
      </c>
      <c r="Q359" s="17">
        <v>0</v>
      </c>
      <c r="R359" s="17">
        <v>0</v>
      </c>
      <c r="S359" s="17">
        <v>0</v>
      </c>
      <c r="T359" s="17">
        <v>0</v>
      </c>
      <c r="U359" s="17">
        <v>0</v>
      </c>
      <c r="V359" s="17">
        <v>0</v>
      </c>
      <c r="W359" s="17">
        <v>0</v>
      </c>
      <c r="X359" s="82"/>
      <c r="Y359" s="82"/>
    </row>
    <row r="360" spans="1:25" ht="25.5">
      <c r="A360" s="4">
        <v>341</v>
      </c>
      <c r="B360" s="58" t="s">
        <v>357</v>
      </c>
      <c r="C360" s="17">
        <f t="shared" si="16"/>
        <v>754151</v>
      </c>
      <c r="D360" s="17">
        <v>710838</v>
      </c>
      <c r="E360" s="17">
        <v>0</v>
      </c>
      <c r="F360" s="17">
        <v>0</v>
      </c>
      <c r="G360" s="17">
        <v>0</v>
      </c>
      <c r="H360" s="17">
        <v>43313</v>
      </c>
      <c r="I360" s="17">
        <v>0</v>
      </c>
      <c r="J360" s="81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v>0</v>
      </c>
      <c r="P360" s="17">
        <v>0</v>
      </c>
      <c r="Q360" s="17">
        <v>0</v>
      </c>
      <c r="R360" s="17">
        <v>0</v>
      </c>
      <c r="S360" s="17">
        <v>0</v>
      </c>
      <c r="T360" s="17">
        <v>0</v>
      </c>
      <c r="U360" s="17">
        <v>0</v>
      </c>
      <c r="V360" s="17">
        <v>0</v>
      </c>
      <c r="W360" s="17">
        <v>0</v>
      </c>
      <c r="X360" s="82"/>
      <c r="Y360" s="82"/>
    </row>
    <row r="361" spans="1:25" ht="25.5">
      <c r="A361" s="4">
        <v>342</v>
      </c>
      <c r="B361" s="58" t="s">
        <v>395</v>
      </c>
      <c r="C361" s="17">
        <f t="shared" si="16"/>
        <v>506500</v>
      </c>
      <c r="D361" s="17">
        <v>0</v>
      </c>
      <c r="E361" s="17">
        <v>0</v>
      </c>
      <c r="F361" s="17">
        <v>0</v>
      </c>
      <c r="G361" s="17">
        <v>192800</v>
      </c>
      <c r="H361" s="17">
        <v>313700</v>
      </c>
      <c r="I361" s="17">
        <v>0</v>
      </c>
      <c r="J361" s="81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17">
        <v>0</v>
      </c>
      <c r="Q361" s="17">
        <v>0</v>
      </c>
      <c r="R361" s="17">
        <v>0</v>
      </c>
      <c r="S361" s="17">
        <v>0</v>
      </c>
      <c r="T361" s="17">
        <v>0</v>
      </c>
      <c r="U361" s="17">
        <v>0</v>
      </c>
      <c r="V361" s="17">
        <v>0</v>
      </c>
      <c r="W361" s="17">
        <v>0</v>
      </c>
      <c r="X361" s="82"/>
      <c r="Y361" s="82"/>
    </row>
    <row r="362" spans="1:25">
      <c r="A362" s="20" t="s">
        <v>358</v>
      </c>
      <c r="B362" s="57"/>
      <c r="C362" s="9">
        <f>SUM(C363:C367)</f>
        <v>5898844.9800000004</v>
      </c>
      <c r="D362" s="9">
        <f t="shared" ref="D362:W362" si="17">SUM(D363:D367)</f>
        <v>0</v>
      </c>
      <c r="E362" s="9">
        <f t="shared" si="17"/>
        <v>339293.46</v>
      </c>
      <c r="F362" s="9">
        <f t="shared" si="17"/>
        <v>0</v>
      </c>
      <c r="G362" s="9">
        <f t="shared" si="17"/>
        <v>336202.33999999997</v>
      </c>
      <c r="H362" s="9">
        <f t="shared" si="17"/>
        <v>284237.55</v>
      </c>
      <c r="I362" s="9">
        <f t="shared" si="17"/>
        <v>0</v>
      </c>
      <c r="J362" s="80">
        <f t="shared" si="17"/>
        <v>0</v>
      </c>
      <c r="K362" s="9">
        <f t="shared" si="17"/>
        <v>0</v>
      </c>
      <c r="L362" s="9">
        <f t="shared" si="17"/>
        <v>2719.16</v>
      </c>
      <c r="M362" s="9">
        <f t="shared" si="17"/>
        <v>3957109.3499999996</v>
      </c>
      <c r="N362" s="9">
        <f t="shared" si="17"/>
        <v>0</v>
      </c>
      <c r="O362" s="9">
        <f t="shared" si="17"/>
        <v>0</v>
      </c>
      <c r="P362" s="9">
        <f t="shared" si="17"/>
        <v>1137</v>
      </c>
      <c r="Q362" s="9">
        <f t="shared" si="17"/>
        <v>815838.28</v>
      </c>
      <c r="R362" s="9">
        <f t="shared" si="17"/>
        <v>40</v>
      </c>
      <c r="S362" s="9">
        <f t="shared" si="17"/>
        <v>51124</v>
      </c>
      <c r="T362" s="9">
        <f t="shared" si="17"/>
        <v>0</v>
      </c>
      <c r="U362" s="9">
        <f t="shared" si="17"/>
        <v>0</v>
      </c>
      <c r="V362" s="9">
        <f t="shared" si="17"/>
        <v>0</v>
      </c>
      <c r="W362" s="9">
        <f t="shared" si="17"/>
        <v>115040</v>
      </c>
      <c r="X362" s="82"/>
      <c r="Y362" s="82"/>
    </row>
    <row r="363" spans="1:25" ht="25.5">
      <c r="A363" s="4">
        <v>343</v>
      </c>
      <c r="B363" s="30" t="s">
        <v>359</v>
      </c>
      <c r="C363" s="17">
        <f t="shared" ref="C363:C367" si="18">D363+E363+F363+G363+H363+I363+K363+M363+O363+Q363+S363+U363+V363+W363</f>
        <v>1144080</v>
      </c>
      <c r="D363" s="17">
        <v>0</v>
      </c>
      <c r="E363" s="17">
        <v>113916.46</v>
      </c>
      <c r="F363" s="17">
        <v>0</v>
      </c>
      <c r="G363" s="17">
        <v>71667.34</v>
      </c>
      <c r="H363" s="17">
        <v>29238.55</v>
      </c>
      <c r="I363" s="17">
        <v>0</v>
      </c>
      <c r="J363" s="81">
        <v>0</v>
      </c>
      <c r="K363" s="17">
        <v>0</v>
      </c>
      <c r="L363" s="17">
        <v>756</v>
      </c>
      <c r="M363" s="17">
        <v>882177.65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0</v>
      </c>
      <c r="T363" s="17">
        <v>0</v>
      </c>
      <c r="U363" s="17">
        <v>0</v>
      </c>
      <c r="V363" s="17">
        <v>0</v>
      </c>
      <c r="W363" s="17">
        <v>47080</v>
      </c>
      <c r="X363" s="82"/>
      <c r="Y363" s="82"/>
    </row>
    <row r="364" spans="1:25" ht="25.5">
      <c r="A364" s="4">
        <v>344</v>
      </c>
      <c r="B364" s="30" t="s">
        <v>360</v>
      </c>
      <c r="C364" s="17">
        <f t="shared" si="18"/>
        <v>869446.25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81">
        <v>0</v>
      </c>
      <c r="K364" s="17">
        <v>0</v>
      </c>
      <c r="L364" s="17">
        <v>815</v>
      </c>
      <c r="M364" s="17">
        <v>839446.25</v>
      </c>
      <c r="N364" s="17">
        <v>0</v>
      </c>
      <c r="O364" s="17">
        <v>0</v>
      </c>
      <c r="P364" s="17">
        <v>0</v>
      </c>
      <c r="Q364" s="17">
        <v>0</v>
      </c>
      <c r="R364" s="17">
        <v>0</v>
      </c>
      <c r="S364" s="17">
        <v>0</v>
      </c>
      <c r="T364" s="17">
        <v>0</v>
      </c>
      <c r="U364" s="17">
        <v>0</v>
      </c>
      <c r="V364" s="17">
        <v>0</v>
      </c>
      <c r="W364" s="17">
        <v>30000</v>
      </c>
      <c r="X364" s="82"/>
      <c r="Y364" s="82"/>
    </row>
    <row r="365" spans="1:25" ht="25.5">
      <c r="A365" s="4">
        <v>345</v>
      </c>
      <c r="B365" s="30" t="s">
        <v>361</v>
      </c>
      <c r="C365" s="17">
        <f t="shared" si="18"/>
        <v>904726.45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7">
        <v>0</v>
      </c>
      <c r="J365" s="81">
        <v>0</v>
      </c>
      <c r="K365" s="17">
        <v>0</v>
      </c>
      <c r="L365" s="17">
        <v>602.16</v>
      </c>
      <c r="M365" s="17">
        <v>904726.45</v>
      </c>
      <c r="N365" s="17">
        <v>0</v>
      </c>
      <c r="O365" s="17">
        <v>0</v>
      </c>
      <c r="P365" s="17">
        <v>0</v>
      </c>
      <c r="Q365" s="17">
        <v>0</v>
      </c>
      <c r="R365" s="17">
        <v>0</v>
      </c>
      <c r="S365" s="17">
        <v>0</v>
      </c>
      <c r="T365" s="17">
        <v>0</v>
      </c>
      <c r="U365" s="17">
        <v>0</v>
      </c>
      <c r="V365" s="17">
        <v>0</v>
      </c>
      <c r="W365" s="17">
        <v>0</v>
      </c>
      <c r="X365" s="82"/>
      <c r="Y365" s="82"/>
    </row>
    <row r="366" spans="1:25" ht="25.5">
      <c r="A366" s="4">
        <v>346</v>
      </c>
      <c r="B366" s="30" t="s">
        <v>362</v>
      </c>
      <c r="C366" s="17">
        <f t="shared" si="18"/>
        <v>1435331.6400000001</v>
      </c>
      <c r="D366" s="17">
        <v>0</v>
      </c>
      <c r="E366" s="17">
        <v>100188</v>
      </c>
      <c r="F366" s="17">
        <v>0</v>
      </c>
      <c r="G366" s="17">
        <v>129499</v>
      </c>
      <c r="H366" s="17">
        <v>104499</v>
      </c>
      <c r="I366" s="17">
        <v>0</v>
      </c>
      <c r="J366" s="81">
        <v>0</v>
      </c>
      <c r="K366" s="17">
        <v>0</v>
      </c>
      <c r="L366" s="17">
        <v>268</v>
      </c>
      <c r="M366" s="17">
        <v>660842</v>
      </c>
      <c r="N366" s="17">
        <v>0</v>
      </c>
      <c r="O366" s="17">
        <v>0</v>
      </c>
      <c r="P366" s="17">
        <v>559</v>
      </c>
      <c r="Q366" s="17">
        <v>396046.64</v>
      </c>
      <c r="R366" s="17">
        <v>20</v>
      </c>
      <c r="S366" s="17">
        <v>25487</v>
      </c>
      <c r="T366" s="17">
        <v>0</v>
      </c>
      <c r="U366" s="17">
        <v>0</v>
      </c>
      <c r="V366" s="17">
        <v>0</v>
      </c>
      <c r="W366" s="17">
        <v>18770</v>
      </c>
      <c r="X366" s="82"/>
      <c r="Y366" s="82"/>
    </row>
    <row r="367" spans="1:25" ht="25.5">
      <c r="A367" s="4">
        <v>347</v>
      </c>
      <c r="B367" s="30" t="s">
        <v>363</v>
      </c>
      <c r="C367" s="17">
        <f t="shared" si="18"/>
        <v>1545260.6400000001</v>
      </c>
      <c r="D367" s="17">
        <v>0</v>
      </c>
      <c r="E367" s="17">
        <v>125189</v>
      </c>
      <c r="F367" s="17">
        <v>0</v>
      </c>
      <c r="G367" s="17">
        <v>135036</v>
      </c>
      <c r="H367" s="17">
        <v>150500</v>
      </c>
      <c r="I367" s="17">
        <v>0</v>
      </c>
      <c r="J367" s="81">
        <v>0</v>
      </c>
      <c r="K367" s="17">
        <v>0</v>
      </c>
      <c r="L367" s="17">
        <v>278</v>
      </c>
      <c r="M367" s="17">
        <v>669917</v>
      </c>
      <c r="N367" s="17">
        <v>0</v>
      </c>
      <c r="O367" s="17">
        <v>0</v>
      </c>
      <c r="P367" s="17">
        <v>578</v>
      </c>
      <c r="Q367" s="17">
        <v>419791.64</v>
      </c>
      <c r="R367" s="17">
        <v>20</v>
      </c>
      <c r="S367" s="17">
        <v>25637</v>
      </c>
      <c r="T367" s="17">
        <v>0</v>
      </c>
      <c r="U367" s="17">
        <v>0</v>
      </c>
      <c r="V367" s="17">
        <v>0</v>
      </c>
      <c r="W367" s="17">
        <v>19190</v>
      </c>
      <c r="X367" s="82"/>
      <c r="Y367" s="82"/>
    </row>
    <row r="368" spans="1:25">
      <c r="A368" s="103" t="s">
        <v>396</v>
      </c>
      <c r="B368" s="103"/>
      <c r="C368" s="9">
        <f t="shared" ref="C368:W368" si="19">SUM(C369:C369)</f>
        <v>1258000</v>
      </c>
      <c r="D368" s="9">
        <f t="shared" si="19"/>
        <v>0</v>
      </c>
      <c r="E368" s="9">
        <f t="shared" si="19"/>
        <v>133034.99</v>
      </c>
      <c r="F368" s="9">
        <f t="shared" si="19"/>
        <v>0</v>
      </c>
      <c r="G368" s="9">
        <f t="shared" si="19"/>
        <v>146640.5</v>
      </c>
      <c r="H368" s="9">
        <f t="shared" si="19"/>
        <v>185096.91</v>
      </c>
      <c r="I368" s="9">
        <f t="shared" si="19"/>
        <v>0</v>
      </c>
      <c r="J368" s="80">
        <f t="shared" si="19"/>
        <v>0</v>
      </c>
      <c r="K368" s="9">
        <f t="shared" si="19"/>
        <v>0</v>
      </c>
      <c r="L368" s="9">
        <f t="shared" si="19"/>
        <v>405.1</v>
      </c>
      <c r="M368" s="9">
        <f t="shared" si="19"/>
        <v>467754.62</v>
      </c>
      <c r="N368" s="9">
        <f t="shared" si="19"/>
        <v>0</v>
      </c>
      <c r="O368" s="9">
        <f t="shared" si="19"/>
        <v>0</v>
      </c>
      <c r="P368" s="9">
        <f t="shared" si="19"/>
        <v>405.1</v>
      </c>
      <c r="Q368" s="9">
        <f t="shared" si="19"/>
        <v>280566</v>
      </c>
      <c r="R368" s="9">
        <f t="shared" si="19"/>
        <v>68</v>
      </c>
      <c r="S368" s="9">
        <f t="shared" si="19"/>
        <v>44906.98</v>
      </c>
      <c r="T368" s="9">
        <f t="shared" si="19"/>
        <v>0</v>
      </c>
      <c r="U368" s="9">
        <f t="shared" si="19"/>
        <v>0</v>
      </c>
      <c r="V368" s="9">
        <f t="shared" si="19"/>
        <v>0</v>
      </c>
      <c r="W368" s="9">
        <f t="shared" si="19"/>
        <v>0</v>
      </c>
      <c r="X368" s="82"/>
      <c r="Y368" s="82"/>
    </row>
    <row r="369" spans="1:25" ht="25.5">
      <c r="A369" s="4">
        <v>348</v>
      </c>
      <c r="B369" s="13" t="s">
        <v>394</v>
      </c>
      <c r="C369" s="17">
        <f>D369+E369+F369+G369+H369+I369+K369+M369+O369+Q369+S369+U369+V369+W369</f>
        <v>1258000</v>
      </c>
      <c r="D369" s="17">
        <v>0</v>
      </c>
      <c r="E369" s="17">
        <v>133034.99</v>
      </c>
      <c r="F369" s="17">
        <v>0</v>
      </c>
      <c r="G369" s="17">
        <v>146640.5</v>
      </c>
      <c r="H369" s="17">
        <v>185096.91</v>
      </c>
      <c r="I369" s="17">
        <v>0</v>
      </c>
      <c r="J369" s="81">
        <v>0</v>
      </c>
      <c r="K369" s="17">
        <v>0</v>
      </c>
      <c r="L369" s="17">
        <v>405.1</v>
      </c>
      <c r="M369" s="17">
        <v>467754.62</v>
      </c>
      <c r="N369" s="17">
        <v>0</v>
      </c>
      <c r="O369" s="17">
        <v>0</v>
      </c>
      <c r="P369" s="17">
        <v>405.1</v>
      </c>
      <c r="Q369" s="17">
        <v>280566</v>
      </c>
      <c r="R369" s="17">
        <v>68</v>
      </c>
      <c r="S369" s="17">
        <v>44906.98</v>
      </c>
      <c r="T369" s="17">
        <v>0</v>
      </c>
      <c r="U369" s="17">
        <v>0</v>
      </c>
      <c r="V369" s="17">
        <v>0</v>
      </c>
      <c r="W369" s="17">
        <v>0</v>
      </c>
      <c r="X369" s="82"/>
      <c r="Y369" s="82"/>
    </row>
    <row r="370" spans="1:25">
      <c r="A370" s="103" t="s">
        <v>364</v>
      </c>
      <c r="B370" s="103"/>
      <c r="C370" s="9">
        <f t="shared" ref="C370:W370" si="20">SUM(C371:C372)</f>
        <v>1599697</v>
      </c>
      <c r="D370" s="9">
        <f t="shared" si="20"/>
        <v>0</v>
      </c>
      <c r="E370" s="9">
        <f t="shared" si="20"/>
        <v>0</v>
      </c>
      <c r="F370" s="9">
        <f t="shared" si="20"/>
        <v>0</v>
      </c>
      <c r="G370" s="9">
        <f t="shared" si="20"/>
        <v>0</v>
      </c>
      <c r="H370" s="9">
        <f t="shared" si="20"/>
        <v>0</v>
      </c>
      <c r="I370" s="9">
        <f t="shared" si="20"/>
        <v>0</v>
      </c>
      <c r="J370" s="80">
        <f t="shared" si="20"/>
        <v>0</v>
      </c>
      <c r="K370" s="9">
        <f t="shared" si="20"/>
        <v>0</v>
      </c>
      <c r="L370" s="9">
        <f t="shared" si="20"/>
        <v>1005</v>
      </c>
      <c r="M370" s="9">
        <f t="shared" si="20"/>
        <v>1584977</v>
      </c>
      <c r="N370" s="9">
        <f t="shared" si="20"/>
        <v>0</v>
      </c>
      <c r="O370" s="9">
        <f t="shared" si="20"/>
        <v>0</v>
      </c>
      <c r="P370" s="9">
        <f t="shared" si="20"/>
        <v>0</v>
      </c>
      <c r="Q370" s="9">
        <f t="shared" si="20"/>
        <v>0</v>
      </c>
      <c r="R370" s="9">
        <f t="shared" si="20"/>
        <v>0</v>
      </c>
      <c r="S370" s="9">
        <f t="shared" si="20"/>
        <v>0</v>
      </c>
      <c r="T370" s="9">
        <f t="shared" si="20"/>
        <v>0</v>
      </c>
      <c r="U370" s="9">
        <f t="shared" si="20"/>
        <v>0</v>
      </c>
      <c r="V370" s="9">
        <f t="shared" si="20"/>
        <v>0</v>
      </c>
      <c r="W370" s="9">
        <f t="shared" si="20"/>
        <v>14720</v>
      </c>
      <c r="X370" s="82"/>
      <c r="Y370" s="82"/>
    </row>
    <row r="371" spans="1:25" ht="25.5">
      <c r="A371" s="4">
        <v>349</v>
      </c>
      <c r="B371" s="58" t="s">
        <v>365</v>
      </c>
      <c r="C371" s="17">
        <f t="shared" ref="C371:C372" si="21">D371+E371+F371+G371+H371+I371+K371+M371+O371+Q371+S371+U371+V371+W371</f>
        <v>14720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  <c r="I371" s="17">
        <v>0</v>
      </c>
      <c r="J371" s="81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v>0</v>
      </c>
      <c r="P371" s="17">
        <v>0</v>
      </c>
      <c r="Q371" s="17">
        <v>0</v>
      </c>
      <c r="R371" s="17">
        <v>0</v>
      </c>
      <c r="S371" s="17">
        <v>0</v>
      </c>
      <c r="T371" s="17">
        <v>0</v>
      </c>
      <c r="U371" s="17">
        <v>0</v>
      </c>
      <c r="V371" s="17">
        <v>0</v>
      </c>
      <c r="W371" s="17">
        <v>14720</v>
      </c>
      <c r="X371" s="82"/>
      <c r="Y371" s="82"/>
    </row>
    <row r="372" spans="1:25" ht="25.5">
      <c r="A372" s="4">
        <v>350</v>
      </c>
      <c r="B372" s="58" t="s">
        <v>366</v>
      </c>
      <c r="C372" s="17">
        <f t="shared" si="21"/>
        <v>1584977</v>
      </c>
      <c r="D372" s="17">
        <v>0</v>
      </c>
      <c r="E372" s="17">
        <v>0</v>
      </c>
      <c r="F372" s="17">
        <v>0</v>
      </c>
      <c r="G372" s="17">
        <v>0</v>
      </c>
      <c r="H372" s="17">
        <v>0</v>
      </c>
      <c r="I372" s="17">
        <v>0</v>
      </c>
      <c r="J372" s="81">
        <v>0</v>
      </c>
      <c r="K372" s="17">
        <v>0</v>
      </c>
      <c r="L372" s="17">
        <v>1005</v>
      </c>
      <c r="M372" s="17">
        <v>1584977</v>
      </c>
      <c r="N372" s="17">
        <v>0</v>
      </c>
      <c r="O372" s="17">
        <v>0</v>
      </c>
      <c r="P372" s="17">
        <v>0</v>
      </c>
      <c r="Q372" s="17">
        <v>0</v>
      </c>
      <c r="R372" s="17">
        <v>0</v>
      </c>
      <c r="S372" s="17">
        <v>0</v>
      </c>
      <c r="T372" s="17">
        <v>0</v>
      </c>
      <c r="U372" s="17">
        <v>0</v>
      </c>
      <c r="V372" s="17">
        <v>0</v>
      </c>
      <c r="W372" s="17">
        <v>0</v>
      </c>
      <c r="X372" s="82"/>
      <c r="Y372" s="82"/>
    </row>
    <row r="373" spans="1:25">
      <c r="A373" s="97" t="s">
        <v>367</v>
      </c>
      <c r="B373" s="98"/>
      <c r="C373" s="9">
        <f>SUM(C374:C374)</f>
        <v>560009</v>
      </c>
      <c r="D373" s="9">
        <f t="shared" ref="D373:W373" si="22">SUM(D374:D374)</f>
        <v>0</v>
      </c>
      <c r="E373" s="9">
        <f t="shared" si="22"/>
        <v>0</v>
      </c>
      <c r="F373" s="9">
        <f t="shared" si="22"/>
        <v>0</v>
      </c>
      <c r="G373" s="9">
        <f t="shared" si="22"/>
        <v>0</v>
      </c>
      <c r="H373" s="9">
        <f t="shared" si="22"/>
        <v>0</v>
      </c>
      <c r="I373" s="9">
        <f t="shared" si="22"/>
        <v>0</v>
      </c>
      <c r="J373" s="80">
        <f t="shared" si="22"/>
        <v>0</v>
      </c>
      <c r="K373" s="9">
        <f t="shared" si="22"/>
        <v>0</v>
      </c>
      <c r="L373" s="9">
        <f t="shared" si="22"/>
        <v>289.39999999999998</v>
      </c>
      <c r="M373" s="9">
        <f t="shared" si="22"/>
        <v>560009</v>
      </c>
      <c r="N373" s="9">
        <f t="shared" si="22"/>
        <v>0</v>
      </c>
      <c r="O373" s="9">
        <f t="shared" si="22"/>
        <v>0</v>
      </c>
      <c r="P373" s="9">
        <f t="shared" si="22"/>
        <v>0</v>
      </c>
      <c r="Q373" s="9">
        <f t="shared" si="22"/>
        <v>0</v>
      </c>
      <c r="R373" s="9">
        <f t="shared" si="22"/>
        <v>0</v>
      </c>
      <c r="S373" s="9">
        <f t="shared" si="22"/>
        <v>0</v>
      </c>
      <c r="T373" s="9">
        <f t="shared" si="22"/>
        <v>0</v>
      </c>
      <c r="U373" s="9">
        <f t="shared" si="22"/>
        <v>0</v>
      </c>
      <c r="V373" s="9">
        <f t="shared" si="22"/>
        <v>0</v>
      </c>
      <c r="W373" s="9">
        <f t="shared" si="22"/>
        <v>0</v>
      </c>
      <c r="X373" s="82"/>
      <c r="Y373" s="82"/>
    </row>
    <row r="374" spans="1:25" s="59" customFormat="1" ht="25.5">
      <c r="A374" s="4">
        <v>351</v>
      </c>
      <c r="B374" s="33" t="s">
        <v>368</v>
      </c>
      <c r="C374" s="17">
        <f>D374+E374+F374+G374+H374+I374+K374+M374+O374+Q374+S374+U374+V374+W374</f>
        <v>560009</v>
      </c>
      <c r="D374" s="17">
        <v>0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81">
        <v>0</v>
      </c>
      <c r="K374" s="17">
        <v>0</v>
      </c>
      <c r="L374" s="17">
        <v>289.39999999999998</v>
      </c>
      <c r="M374" s="17">
        <v>560009</v>
      </c>
      <c r="N374" s="17">
        <v>0</v>
      </c>
      <c r="O374" s="17">
        <v>0</v>
      </c>
      <c r="P374" s="17">
        <v>0</v>
      </c>
      <c r="Q374" s="17">
        <v>0</v>
      </c>
      <c r="R374" s="17">
        <v>0</v>
      </c>
      <c r="S374" s="17">
        <v>0</v>
      </c>
      <c r="T374" s="17">
        <v>0</v>
      </c>
      <c r="U374" s="17">
        <v>0</v>
      </c>
      <c r="V374" s="17">
        <v>0</v>
      </c>
      <c r="W374" s="17">
        <v>0</v>
      </c>
      <c r="X374" s="82"/>
      <c r="Y374" s="82"/>
    </row>
    <row r="375" spans="1:25" s="44" customFormat="1">
      <c r="A375" s="42"/>
      <c r="B375" s="43"/>
      <c r="J375" s="61"/>
    </row>
    <row r="383" spans="1:25" ht="35.25">
      <c r="B383" s="71" t="s">
        <v>397</v>
      </c>
      <c r="J383" s="42"/>
      <c r="M383" s="72"/>
      <c r="Q383" s="41"/>
      <c r="R383" s="41"/>
      <c r="S383" s="73" t="s">
        <v>400</v>
      </c>
      <c r="T383" s="75"/>
      <c r="U383" s="75"/>
      <c r="V383" s="41"/>
      <c r="W383" s="41"/>
    </row>
    <row r="384" spans="1:25">
      <c r="B384" s="42"/>
      <c r="J384" s="42"/>
      <c r="M384" s="72"/>
      <c r="U384" s="41"/>
      <c r="V384" s="41"/>
      <c r="W384" s="41"/>
    </row>
    <row r="385" spans="2:23">
      <c r="B385" s="42"/>
      <c r="J385" s="42"/>
      <c r="M385" s="72"/>
      <c r="U385" s="41"/>
      <c r="V385" s="41"/>
      <c r="W385" s="41"/>
    </row>
    <row r="386" spans="2:23">
      <c r="B386" s="42"/>
      <c r="J386" s="42"/>
      <c r="M386" s="72"/>
      <c r="U386" s="41"/>
      <c r="V386" s="41"/>
      <c r="W386" s="41"/>
    </row>
    <row r="387" spans="2:23">
      <c r="B387" s="42"/>
      <c r="J387" s="42"/>
      <c r="M387" s="72"/>
      <c r="U387" s="41"/>
      <c r="V387" s="41"/>
      <c r="W387" s="41"/>
    </row>
    <row r="390" spans="2:23">
      <c r="B390" s="42"/>
      <c r="J390" s="42"/>
      <c r="M390" s="72"/>
      <c r="U390" s="41"/>
      <c r="V390" s="41"/>
      <c r="W390" s="41"/>
    </row>
    <row r="391" spans="2:23">
      <c r="B391" s="42"/>
      <c r="J391" s="42"/>
      <c r="M391" s="72"/>
      <c r="U391" s="41"/>
      <c r="V391" s="41"/>
      <c r="W391" s="41"/>
    </row>
    <row r="392" spans="2:23" ht="23.25">
      <c r="B392" s="74" t="s">
        <v>398</v>
      </c>
      <c r="J392" s="42"/>
      <c r="M392" s="72"/>
      <c r="U392" s="41"/>
      <c r="V392" s="41"/>
      <c r="W392" s="41"/>
    </row>
    <row r="393" spans="2:23" ht="23.25">
      <c r="B393" s="74" t="s">
        <v>399</v>
      </c>
      <c r="J393" s="42"/>
      <c r="M393" s="72"/>
      <c r="U393" s="41"/>
      <c r="V393" s="41"/>
      <c r="W393" s="41"/>
    </row>
    <row r="394" spans="2:23">
      <c r="B394" s="42"/>
      <c r="J394" s="42"/>
      <c r="M394" s="72"/>
      <c r="U394" s="41"/>
      <c r="V394" s="41"/>
      <c r="W394" s="41"/>
    </row>
    <row r="409" spans="1:1" ht="18.75">
      <c r="A409" s="60"/>
    </row>
    <row r="410" spans="1:1" ht="18.75">
      <c r="A410" s="60"/>
    </row>
  </sheetData>
  <mergeCells count="26">
    <mergeCell ref="A13:B13"/>
    <mergeCell ref="A8:A11"/>
    <mergeCell ref="B8:B11"/>
    <mergeCell ref="C8:C10"/>
    <mergeCell ref="D8:S8"/>
    <mergeCell ref="R9:S10"/>
    <mergeCell ref="T8:W8"/>
    <mergeCell ref="D9:I9"/>
    <mergeCell ref="V9:V10"/>
    <mergeCell ref="W9:W10"/>
    <mergeCell ref="J9:K10"/>
    <mergeCell ref="L9:M10"/>
    <mergeCell ref="N9:O10"/>
    <mergeCell ref="P9:Q10"/>
    <mergeCell ref="T9:U10"/>
    <mergeCell ref="A370:B370"/>
    <mergeCell ref="A373:B373"/>
    <mergeCell ref="A37:B37"/>
    <mergeCell ref="A53:B53"/>
    <mergeCell ref="A368:B368"/>
    <mergeCell ref="A6:W6"/>
    <mergeCell ref="S1:W1"/>
    <mergeCell ref="P2:V2"/>
    <mergeCell ref="A3:W3"/>
    <mergeCell ref="A4:W4"/>
    <mergeCell ref="A5:W5"/>
  </mergeCells>
  <printOptions horizontalCentered="1"/>
  <pageMargins left="0.31496062992125984" right="0.31496062992125984" top="0.61" bottom="0.46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прил.1 печать</vt:lpstr>
      <vt:lpstr>прил.2печать</vt:lpstr>
      <vt:lpstr>'прил.1 печать'!Область_печати</vt:lpstr>
      <vt:lpstr>прил.2печать!Область_печати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verbezkaya_ia</cp:lastModifiedBy>
  <cp:lastPrinted>2016-12-23T11:46:46Z</cp:lastPrinted>
  <dcterms:created xsi:type="dcterms:W3CDTF">2016-03-14T11:12:57Z</dcterms:created>
  <dcterms:modified xsi:type="dcterms:W3CDTF">2016-12-27T13:03:29Z</dcterms:modified>
</cp:coreProperties>
</file>