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5" yWindow="0" windowWidth="24240" windowHeight="11745" activeTab="1"/>
  </bookViews>
  <sheets>
    <sheet name="прил.1" sheetId="2" r:id="rId1"/>
    <sheet name="прил.2" sheetId="1" r:id="rId2"/>
  </sheets>
  <definedNames>
    <definedName name="_xlnm._FilterDatabase" localSheetId="0" hidden="1">прил.1!$A$19:$V$352</definedName>
    <definedName name="_xlnm._FilterDatabase" localSheetId="1" hidden="1">прил.2!$A$9:$X$342</definedName>
    <definedName name="ку">#REF!</definedName>
    <definedName name="_xlnm.Print_Area" localSheetId="0">прил.1!$A$1:$S$352</definedName>
    <definedName name="_xlnm.Print_Area" localSheetId="1">прил.2!$A$1:$W$362</definedName>
    <definedName name="Перечень">#REF!</definedName>
    <definedName name="Перечень2">#REF!</definedName>
    <definedName name="Перечень3">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8" i="2"/>
  <c r="P343"/>
  <c r="O343"/>
  <c r="N343"/>
  <c r="M343"/>
  <c r="L343"/>
  <c r="P337"/>
  <c r="O337"/>
  <c r="N337"/>
  <c r="M337"/>
  <c r="L337"/>
  <c r="P324"/>
  <c r="O324"/>
  <c r="N324"/>
  <c r="M324"/>
  <c r="L324"/>
  <c r="P316"/>
  <c r="O316"/>
  <c r="N316"/>
  <c r="M316"/>
  <c r="L316"/>
  <c r="P309"/>
  <c r="O309"/>
  <c r="N309"/>
  <c r="M309"/>
  <c r="L309"/>
  <c r="P301"/>
  <c r="O301"/>
  <c r="N301"/>
  <c r="M301"/>
  <c r="L301"/>
  <c r="O162"/>
  <c r="N162"/>
  <c r="M162"/>
  <c r="L162"/>
  <c r="P151"/>
  <c r="O151"/>
  <c r="N151"/>
  <c r="M151"/>
  <c r="L151"/>
  <c r="P134"/>
  <c r="O134"/>
  <c r="N134"/>
  <c r="M134"/>
  <c r="L134"/>
  <c r="P128"/>
  <c r="O128"/>
  <c r="N128"/>
  <c r="M128"/>
  <c r="L128"/>
  <c r="P125"/>
  <c r="O125"/>
  <c r="N125"/>
  <c r="M125"/>
  <c r="L125"/>
  <c r="P120"/>
  <c r="O120"/>
  <c r="N120"/>
  <c r="M120"/>
  <c r="L120"/>
  <c r="P111"/>
  <c r="O111"/>
  <c r="N111"/>
  <c r="M111"/>
  <c r="L111"/>
  <c r="P82"/>
  <c r="O82"/>
  <c r="N82"/>
  <c r="M82"/>
  <c r="L82"/>
  <c r="P78"/>
  <c r="O78"/>
  <c r="N78"/>
  <c r="M78"/>
  <c r="L78"/>
  <c r="P75"/>
  <c r="O75"/>
  <c r="N75"/>
  <c r="M75"/>
  <c r="L75"/>
  <c r="P67"/>
  <c r="O67"/>
  <c r="N67"/>
  <c r="M67"/>
  <c r="L67"/>
  <c r="P45"/>
  <c r="O45"/>
  <c r="N45"/>
  <c r="M45"/>
  <c r="L45"/>
  <c r="P27"/>
  <c r="O27"/>
  <c r="N27"/>
  <c r="M27"/>
  <c r="L27"/>
  <c r="P25"/>
  <c r="O25"/>
  <c r="N25"/>
  <c r="M25"/>
  <c r="L25"/>
  <c r="N24"/>
  <c r="P299"/>
  <c r="I343"/>
  <c r="J343"/>
  <c r="K343"/>
  <c r="H343"/>
  <c r="I337"/>
  <c r="J337"/>
  <c r="K337"/>
  <c r="H337"/>
  <c r="I324"/>
  <c r="J324"/>
  <c r="K324"/>
  <c r="H324"/>
  <c r="I316"/>
  <c r="J316"/>
  <c r="K316"/>
  <c r="H316"/>
  <c r="I309"/>
  <c r="J309"/>
  <c r="K309"/>
  <c r="H309"/>
  <c r="I301"/>
  <c r="J301"/>
  <c r="K301"/>
  <c r="H301"/>
  <c r="I162"/>
  <c r="J162"/>
  <c r="K162"/>
  <c r="H162"/>
  <c r="I151"/>
  <c r="J151"/>
  <c r="K151"/>
  <c r="H151"/>
  <c r="I134"/>
  <c r="J134"/>
  <c r="K134"/>
  <c r="H134"/>
  <c r="I128"/>
  <c r="J128"/>
  <c r="K128"/>
  <c r="H128"/>
  <c r="I125"/>
  <c r="J125"/>
  <c r="K125"/>
  <c r="H125"/>
  <c r="I120"/>
  <c r="J120"/>
  <c r="K120"/>
  <c r="H120"/>
  <c r="I111"/>
  <c r="J111"/>
  <c r="K111"/>
  <c r="H111"/>
  <c r="I82"/>
  <c r="J82"/>
  <c r="K82"/>
  <c r="H82"/>
  <c r="I78"/>
  <c r="J78"/>
  <c r="K78"/>
  <c r="H78"/>
  <c r="I75"/>
  <c r="J75"/>
  <c r="K75"/>
  <c r="H75"/>
  <c r="I67"/>
  <c r="J67"/>
  <c r="K67"/>
  <c r="H67"/>
  <c r="I45"/>
  <c r="J45"/>
  <c r="K45"/>
  <c r="H45"/>
  <c r="I27"/>
  <c r="J27"/>
  <c r="K27"/>
  <c r="H27"/>
  <c r="I25"/>
  <c r="J25"/>
  <c r="K25"/>
  <c r="R27"/>
  <c r="R45"/>
  <c r="R67"/>
  <c r="R75"/>
  <c r="R78"/>
  <c r="R82"/>
  <c r="R111"/>
  <c r="R120"/>
  <c r="R125"/>
  <c r="R128"/>
  <c r="R134"/>
  <c r="R151"/>
  <c r="R162"/>
  <c r="R301"/>
  <c r="R309"/>
  <c r="R316"/>
  <c r="R324"/>
  <c r="R337"/>
  <c r="R343"/>
  <c r="Q352"/>
  <c r="Q351"/>
  <c r="Q350"/>
  <c r="Q349"/>
  <c r="Q348"/>
  <c r="Q347"/>
  <c r="Q346"/>
  <c r="Q345"/>
  <c r="Q344"/>
  <c r="Q342"/>
  <c r="Q341"/>
  <c r="Q340"/>
  <c r="Q339"/>
  <c r="Q338"/>
  <c r="Q336"/>
  <c r="Q335"/>
  <c r="Q334"/>
  <c r="Q333"/>
  <c r="Q332"/>
  <c r="Q331"/>
  <c r="Q330"/>
  <c r="Q329"/>
  <c r="Q328"/>
  <c r="Q327"/>
  <c r="Q326"/>
  <c r="Q325"/>
  <c r="Q323"/>
  <c r="Q322"/>
  <c r="Q321"/>
  <c r="Q320"/>
  <c r="Q319"/>
  <c r="Q318"/>
  <c r="Q317"/>
  <c r="Q315"/>
  <c r="Q314"/>
  <c r="Q313"/>
  <c r="Q312"/>
  <c r="Q311"/>
  <c r="Q310"/>
  <c r="Q308"/>
  <c r="Q307"/>
  <c r="Q306"/>
  <c r="Q305"/>
  <c r="Q304"/>
  <c r="Q303"/>
  <c r="Q302"/>
  <c r="Q300"/>
  <c r="Q299"/>
  <c r="Q298"/>
  <c r="Q297"/>
  <c r="Q296"/>
  <c r="Q295"/>
  <c r="Q294"/>
  <c r="Q293"/>
  <c r="Q292"/>
  <c r="Q291"/>
  <c r="Q290"/>
  <c r="Q289"/>
  <c r="Q288"/>
  <c r="Q287"/>
  <c r="Q286"/>
  <c r="Q285"/>
  <c r="Q284"/>
  <c r="Q283"/>
  <c r="Q282"/>
  <c r="Q281"/>
  <c r="Q280"/>
  <c r="Q279"/>
  <c r="Q278"/>
  <c r="Q277"/>
  <c r="Q276"/>
  <c r="Q275"/>
  <c r="Q274"/>
  <c r="Q273"/>
  <c r="Q272"/>
  <c r="Q271"/>
  <c r="Q270"/>
  <c r="Q269"/>
  <c r="Q268"/>
  <c r="Q267"/>
  <c r="Q266"/>
  <c r="Q265"/>
  <c r="Q264"/>
  <c r="Q263"/>
  <c r="Q262"/>
  <c r="Q261"/>
  <c r="Q260"/>
  <c r="Q259"/>
  <c r="Q258"/>
  <c r="Q257"/>
  <c r="Q256"/>
  <c r="Q255"/>
  <c r="Q254"/>
  <c r="Q253"/>
  <c r="Q252"/>
  <c r="Q251"/>
  <c r="Q250"/>
  <c r="Q249"/>
  <c r="Q248"/>
  <c r="Q247"/>
  <c r="Q246"/>
  <c r="Q245"/>
  <c r="Q244"/>
  <c r="Q243"/>
  <c r="Q242"/>
  <c r="Q241"/>
  <c r="Q240"/>
  <c r="Q239"/>
  <c r="Q238"/>
  <c r="Q237"/>
  <c r="Q236"/>
  <c r="Q235"/>
  <c r="Q234"/>
  <c r="Q233"/>
  <c r="Q232"/>
  <c r="Q231"/>
  <c r="Q230"/>
  <c r="Q229"/>
  <c r="Q228"/>
  <c r="Q227"/>
  <c r="Q226"/>
  <c r="Q225"/>
  <c r="Q224"/>
  <c r="Q223"/>
  <c r="Q222"/>
  <c r="Q221"/>
  <c r="Q220"/>
  <c r="Q219"/>
  <c r="Q218"/>
  <c r="Q217"/>
  <c r="Q216"/>
  <c r="Q215"/>
  <c r="Q214"/>
  <c r="Q213"/>
  <c r="Q212"/>
  <c r="Q211"/>
  <c r="Q210"/>
  <c r="Q209"/>
  <c r="Q208"/>
  <c r="Q207"/>
  <c r="Q206"/>
  <c r="Q205"/>
  <c r="Q204"/>
  <c r="Q203"/>
  <c r="Q202"/>
  <c r="Q201"/>
  <c r="Q200"/>
  <c r="Q199"/>
  <c r="Q198"/>
  <c r="Q197"/>
  <c r="Q196"/>
  <c r="Q195"/>
  <c r="Q194"/>
  <c r="Q193"/>
  <c r="Q192"/>
  <c r="Q191"/>
  <c r="Q190"/>
  <c r="Q189"/>
  <c r="Q188"/>
  <c r="Q187"/>
  <c r="Q186"/>
  <c r="Q185"/>
  <c r="Q184"/>
  <c r="Q183"/>
  <c r="Q182"/>
  <c r="Q181"/>
  <c r="Q180"/>
  <c r="Q179"/>
  <c r="Q178"/>
  <c r="Q177"/>
  <c r="Q176"/>
  <c r="Q175"/>
  <c r="Q174"/>
  <c r="Q173"/>
  <c r="Q172"/>
  <c r="Q171"/>
  <c r="Q170"/>
  <c r="Q169"/>
  <c r="Q168"/>
  <c r="Q167"/>
  <c r="Q166"/>
  <c r="Q165"/>
  <c r="Q164"/>
  <c r="Q163"/>
  <c r="Q161"/>
  <c r="Q160"/>
  <c r="Q159"/>
  <c r="Q158"/>
  <c r="Q157"/>
  <c r="Q156"/>
  <c r="Q155"/>
  <c r="Q154"/>
  <c r="Q153"/>
  <c r="Q152"/>
  <c r="Q150"/>
  <c r="Q149"/>
  <c r="Q148"/>
  <c r="Q147"/>
  <c r="Q146"/>
  <c r="Q145"/>
  <c r="Q144"/>
  <c r="Q143"/>
  <c r="Q142"/>
  <c r="Q141"/>
  <c r="Q140"/>
  <c r="Q139"/>
  <c r="Q138"/>
  <c r="Q137"/>
  <c r="Q136"/>
  <c r="Q135"/>
  <c r="Q133"/>
  <c r="Q132"/>
  <c r="Q131"/>
  <c r="Q130"/>
  <c r="Q129"/>
  <c r="Q127"/>
  <c r="Q126"/>
  <c r="Q124"/>
  <c r="Q123"/>
  <c r="Q122"/>
  <c r="Q121"/>
  <c r="Q119"/>
  <c r="Q118"/>
  <c r="Q117"/>
  <c r="Q116"/>
  <c r="Q115"/>
  <c r="Q114"/>
  <c r="Q113"/>
  <c r="Q112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1"/>
  <c r="Q80"/>
  <c r="Q79"/>
  <c r="Q77"/>
  <c r="Q76"/>
  <c r="Q74"/>
  <c r="Q73"/>
  <c r="Q72"/>
  <c r="Q71"/>
  <c r="Q70"/>
  <c r="Q69"/>
  <c r="Q68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4"/>
  <c r="Q43"/>
  <c r="Q42"/>
  <c r="Q41"/>
  <c r="Q40"/>
  <c r="Q39"/>
  <c r="Q38"/>
  <c r="Q37"/>
  <c r="Q36"/>
  <c r="Q35"/>
  <c r="Q34"/>
  <c r="Q33"/>
  <c r="Q32"/>
  <c r="Q31"/>
  <c r="Q30"/>
  <c r="Q29"/>
  <c r="Q28"/>
  <c r="P162" l="1"/>
  <c r="P24" s="1"/>
  <c r="L24"/>
  <c r="M24"/>
  <c r="O24"/>
  <c r="D333" i="1"/>
  <c r="E333"/>
  <c r="F333"/>
  <c r="G333"/>
  <c r="H333"/>
  <c r="I333"/>
  <c r="J333"/>
  <c r="K333"/>
  <c r="L333"/>
  <c r="M333"/>
  <c r="N333"/>
  <c r="O333"/>
  <c r="P333"/>
  <c r="Q333"/>
  <c r="R333"/>
  <c r="S333"/>
  <c r="T333"/>
  <c r="U333"/>
  <c r="V333"/>
  <c r="W333"/>
  <c r="D327"/>
  <c r="E327"/>
  <c r="F327"/>
  <c r="G327"/>
  <c r="H327"/>
  <c r="I327"/>
  <c r="J327"/>
  <c r="K327"/>
  <c r="L327"/>
  <c r="M327"/>
  <c r="N327"/>
  <c r="O327"/>
  <c r="P327"/>
  <c r="Q327"/>
  <c r="R327"/>
  <c r="S327"/>
  <c r="T327"/>
  <c r="U327"/>
  <c r="V327"/>
  <c r="W327"/>
  <c r="D314"/>
  <c r="E314"/>
  <c r="F314"/>
  <c r="G314"/>
  <c r="H314"/>
  <c r="I314"/>
  <c r="J314"/>
  <c r="K314"/>
  <c r="L314"/>
  <c r="M314"/>
  <c r="N314"/>
  <c r="O314"/>
  <c r="P314"/>
  <c r="Q314"/>
  <c r="R314"/>
  <c r="S314"/>
  <c r="T314"/>
  <c r="U314"/>
  <c r="V314"/>
  <c r="W314"/>
  <c r="D306"/>
  <c r="E306"/>
  <c r="F306"/>
  <c r="G306"/>
  <c r="H306"/>
  <c r="I306"/>
  <c r="J306"/>
  <c r="K306"/>
  <c r="L306"/>
  <c r="M306"/>
  <c r="N306"/>
  <c r="O306"/>
  <c r="P306"/>
  <c r="Q306"/>
  <c r="R306"/>
  <c r="S306"/>
  <c r="T306"/>
  <c r="U306"/>
  <c r="V306"/>
  <c r="W306"/>
  <c r="D299"/>
  <c r="E299"/>
  <c r="F299"/>
  <c r="G299"/>
  <c r="H299"/>
  <c r="I299"/>
  <c r="J299"/>
  <c r="K299"/>
  <c r="L299"/>
  <c r="M299"/>
  <c r="N299"/>
  <c r="O299"/>
  <c r="P299"/>
  <c r="Q299"/>
  <c r="R299"/>
  <c r="S299"/>
  <c r="T299"/>
  <c r="U299"/>
  <c r="V299"/>
  <c r="W299"/>
  <c r="D291"/>
  <c r="E291"/>
  <c r="F291"/>
  <c r="G291"/>
  <c r="H291"/>
  <c r="I291"/>
  <c r="J291"/>
  <c r="K291"/>
  <c r="L291"/>
  <c r="M291"/>
  <c r="N291"/>
  <c r="O291"/>
  <c r="P291"/>
  <c r="Q291"/>
  <c r="R291"/>
  <c r="S291"/>
  <c r="T291"/>
  <c r="U291"/>
  <c r="V291"/>
  <c r="W291"/>
  <c r="D152"/>
  <c r="E152"/>
  <c r="F152"/>
  <c r="G152"/>
  <c r="H152"/>
  <c r="I152"/>
  <c r="J152"/>
  <c r="K152"/>
  <c r="L152"/>
  <c r="M152"/>
  <c r="N152"/>
  <c r="O152"/>
  <c r="P152"/>
  <c r="Q152"/>
  <c r="R152"/>
  <c r="S152"/>
  <c r="T152"/>
  <c r="U152"/>
  <c r="V152"/>
  <c r="W152"/>
  <c r="D141"/>
  <c r="E141"/>
  <c r="F141"/>
  <c r="G141"/>
  <c r="H141"/>
  <c r="I141"/>
  <c r="J141"/>
  <c r="K141"/>
  <c r="L141"/>
  <c r="M141"/>
  <c r="N141"/>
  <c r="O141"/>
  <c r="P141"/>
  <c r="Q141"/>
  <c r="R141"/>
  <c r="S141"/>
  <c r="T141"/>
  <c r="U141"/>
  <c r="V141"/>
  <c r="W141"/>
  <c r="D124"/>
  <c r="E124"/>
  <c r="F124"/>
  <c r="G124"/>
  <c r="H124"/>
  <c r="I124"/>
  <c r="J124"/>
  <c r="K124"/>
  <c r="L124"/>
  <c r="M124"/>
  <c r="N124"/>
  <c r="O124"/>
  <c r="P124"/>
  <c r="Q124"/>
  <c r="R124"/>
  <c r="S124"/>
  <c r="T124"/>
  <c r="U124"/>
  <c r="V124"/>
  <c r="W124"/>
  <c r="D118"/>
  <c r="E118"/>
  <c r="F118"/>
  <c r="G118"/>
  <c r="H118"/>
  <c r="I118"/>
  <c r="J118"/>
  <c r="K118"/>
  <c r="L118"/>
  <c r="M118"/>
  <c r="N118"/>
  <c r="O118"/>
  <c r="P118"/>
  <c r="Q118"/>
  <c r="R118"/>
  <c r="S118"/>
  <c r="T118"/>
  <c r="U118"/>
  <c r="V118"/>
  <c r="W118"/>
  <c r="D115"/>
  <c r="E115"/>
  <c r="F115"/>
  <c r="G115"/>
  <c r="H115"/>
  <c r="I115"/>
  <c r="J115"/>
  <c r="K115"/>
  <c r="L115"/>
  <c r="M115"/>
  <c r="N115"/>
  <c r="O115"/>
  <c r="P115"/>
  <c r="Q115"/>
  <c r="R115"/>
  <c r="S115"/>
  <c r="T115"/>
  <c r="U115"/>
  <c r="V115"/>
  <c r="W115"/>
  <c r="D110"/>
  <c r="E110"/>
  <c r="F110"/>
  <c r="G110"/>
  <c r="H110"/>
  <c r="I110"/>
  <c r="J110"/>
  <c r="K110"/>
  <c r="L110"/>
  <c r="M110"/>
  <c r="N110"/>
  <c r="O110"/>
  <c r="P110"/>
  <c r="Q110"/>
  <c r="R110"/>
  <c r="S110"/>
  <c r="T110"/>
  <c r="U110"/>
  <c r="V110"/>
  <c r="W110"/>
  <c r="D101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D68"/>
  <c r="E68"/>
  <c r="F68"/>
  <c r="G68"/>
  <c r="H68"/>
  <c r="I68"/>
  <c r="J68"/>
  <c r="K68"/>
  <c r="L68"/>
  <c r="M68"/>
  <c r="N68"/>
  <c r="O68"/>
  <c r="P68"/>
  <c r="Q68"/>
  <c r="R68"/>
  <c r="S68"/>
  <c r="T68"/>
  <c r="U68"/>
  <c r="V68"/>
  <c r="W68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W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C342"/>
  <c r="C341"/>
  <c r="C340"/>
  <c r="C339"/>
  <c r="C338"/>
  <c r="C337"/>
  <c r="C336"/>
  <c r="C335"/>
  <c r="C334"/>
  <c r="C332"/>
  <c r="C331"/>
  <c r="C330"/>
  <c r="C329"/>
  <c r="C328"/>
  <c r="C326"/>
  <c r="C325"/>
  <c r="C324"/>
  <c r="C323"/>
  <c r="C322"/>
  <c r="C321"/>
  <c r="C320"/>
  <c r="C319"/>
  <c r="C318"/>
  <c r="C317"/>
  <c r="C316"/>
  <c r="C315"/>
  <c r="C313"/>
  <c r="C312"/>
  <c r="C311"/>
  <c r="C310"/>
  <c r="C309"/>
  <c r="C308"/>
  <c r="C307"/>
  <c r="C305"/>
  <c r="C304"/>
  <c r="C303"/>
  <c r="C302"/>
  <c r="C301"/>
  <c r="C300"/>
  <c r="C298"/>
  <c r="C297"/>
  <c r="C296"/>
  <c r="C295"/>
  <c r="C294"/>
  <c r="C293"/>
  <c r="C292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1"/>
  <c r="C150"/>
  <c r="C149"/>
  <c r="C148"/>
  <c r="C147"/>
  <c r="C146"/>
  <c r="C145"/>
  <c r="C144"/>
  <c r="C143"/>
  <c r="C142"/>
  <c r="C140"/>
  <c r="C139"/>
  <c r="C138"/>
  <c r="C137"/>
  <c r="C136"/>
  <c r="C135"/>
  <c r="C134"/>
  <c r="C133"/>
  <c r="C132"/>
  <c r="C131"/>
  <c r="C130"/>
  <c r="C129"/>
  <c r="C128"/>
  <c r="C127"/>
  <c r="C126"/>
  <c r="C125"/>
  <c r="C123"/>
  <c r="C122"/>
  <c r="C121"/>
  <c r="C120"/>
  <c r="C119"/>
  <c r="C117"/>
  <c r="C116"/>
  <c r="C114"/>
  <c r="C113"/>
  <c r="C112"/>
  <c r="C111"/>
  <c r="C109"/>
  <c r="C108"/>
  <c r="C107"/>
  <c r="C106"/>
  <c r="C105"/>
  <c r="C104"/>
  <c r="C103"/>
  <c r="C102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1"/>
  <c r="C70"/>
  <c r="C69"/>
  <c r="C67"/>
  <c r="C66"/>
  <c r="C64"/>
  <c r="C63"/>
  <c r="C62"/>
  <c r="C61"/>
  <c r="C60"/>
  <c r="C59"/>
  <c r="C58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4"/>
  <c r="C33"/>
  <c r="C32"/>
  <c r="C31"/>
  <c r="C30"/>
  <c r="C29"/>
  <c r="C28"/>
  <c r="C27"/>
  <c r="C26"/>
  <c r="C25"/>
  <c r="C24"/>
  <c r="C23"/>
  <c r="C22"/>
  <c r="C21"/>
  <c r="C20"/>
  <c r="C19"/>
  <c r="C18"/>
  <c r="K24" i="2" l="1"/>
  <c r="H25"/>
  <c r="J14" i="1"/>
  <c r="N14"/>
  <c r="O14"/>
  <c r="R14" l="1"/>
  <c r="P14"/>
  <c r="U14"/>
  <c r="L14"/>
  <c r="I14"/>
  <c r="D14"/>
  <c r="G14"/>
  <c r="H14"/>
  <c r="E14"/>
  <c r="F14"/>
  <c r="S14"/>
  <c r="Q14"/>
  <c r="M14"/>
  <c r="T14"/>
  <c r="V14"/>
  <c r="W14"/>
  <c r="K14"/>
  <c r="R25" i="2" l="1"/>
  <c r="J24" l="1"/>
  <c r="I24"/>
  <c r="C16" i="1"/>
  <c r="C333" l="1"/>
  <c r="C152"/>
  <c r="C101"/>
  <c r="C110"/>
  <c r="C124"/>
  <c r="C291"/>
  <c r="C57"/>
  <c r="C118"/>
  <c r="C65"/>
  <c r="C115"/>
  <c r="C141"/>
  <c r="C327"/>
  <c r="Q26" i="2" l="1"/>
  <c r="H24" l="1"/>
  <c r="R24" l="1"/>
  <c r="Q82"/>
  <c r="Q27"/>
  <c r="Q67"/>
  <c r="Q75"/>
  <c r="Q111"/>
  <c r="Q162"/>
  <c r="Q120"/>
  <c r="Q316"/>
  <c r="Q125"/>
  <c r="Q25"/>
  <c r="Q301"/>
  <c r="Q309" l="1"/>
  <c r="Q45"/>
  <c r="Q134"/>
  <c r="Q343"/>
  <c r="Q151"/>
  <c r="Q337"/>
  <c r="Q78"/>
  <c r="Q324"/>
  <c r="C68" i="1" l="1"/>
  <c r="C15"/>
  <c r="C35" l="1"/>
  <c r="C306"/>
  <c r="C17"/>
  <c r="C299"/>
  <c r="C314"/>
  <c r="C72"/>
  <c r="C14" l="1"/>
  <c r="Q128" i="2"/>
  <c r="Q24" l="1"/>
</calcChain>
</file>

<file path=xl/sharedStrings.xml><?xml version="1.0" encoding="utf-8"?>
<sst xmlns="http://schemas.openxmlformats.org/spreadsheetml/2006/main" count="1499" uniqueCount="403">
  <si>
    <t xml:space="preserve">Адресный перечень и характеристика многоквартирных домов, </t>
  </si>
  <si>
    <t xml:space="preserve">в отношении которых в 2016 году планируется проведение </t>
  </si>
  <si>
    <t xml:space="preserve">капитального ремонта общего имущества по видам работ </t>
  </si>
  <si>
    <t>по капитальному ремонту</t>
  </si>
  <si>
    <t>№ п/п</t>
  </si>
  <si>
    <t>Адрес МКД</t>
  </si>
  <si>
    <t>руб.</t>
  </si>
  <si>
    <t>ед.</t>
  </si>
  <si>
    <t>кв.м.</t>
  </si>
  <si>
    <t>Итого по субъекту:</t>
  </si>
  <si>
    <t xml:space="preserve">Итого по Воловский район: </t>
  </si>
  <si>
    <t>городское поселение г. Грязи, ул. 40 лет Октября, д. 17</t>
  </si>
  <si>
    <t>городское поселение г. Грязи, ул. 40 лет Октября, д. 27</t>
  </si>
  <si>
    <t>городское поселение г. Грязи, ул. Коммунальная, д. 3</t>
  </si>
  <si>
    <t>городское поселение г. Грязи, ул. Красная Площадь, д. 1а</t>
  </si>
  <si>
    <t>городское поселение г. Грязи, ул. Правды, д. 37</t>
  </si>
  <si>
    <t>городское поселение г. Грязи, ул. Привокзальная, д. 18</t>
  </si>
  <si>
    <t>городское поселение г. Грязи, ул. Челюскина, д. 21</t>
  </si>
  <si>
    <t>городское поселение г. Грязи, ул. Челюскина, д. 24</t>
  </si>
  <si>
    <t>городское поселение г. Грязи, ул. Челюскина, д. 25</t>
  </si>
  <si>
    <t>городское поселение г. Грязи, ул. Чернышевского, д. 1</t>
  </si>
  <si>
    <t>городское поселение г. Грязи, ул. Чернышевского, д. 3</t>
  </si>
  <si>
    <t>городское поселение г. Грязи, ул. Чернышевского, д. 16</t>
  </si>
  <si>
    <t>городское поселение г. Грязи, ул. Чернышевского, д. 17</t>
  </si>
  <si>
    <t>городское поселение г. Грязи, ул. Чернышевского, д. 18</t>
  </si>
  <si>
    <t>городское поселение г. Грязи, ул. Чернышевского, д. 19</t>
  </si>
  <si>
    <t>городское поселение г. Грязи, ул. Чернышевского, д. 20</t>
  </si>
  <si>
    <t>городское поселение г. Грязи, ул. Чернышевского, д. 25</t>
  </si>
  <si>
    <t xml:space="preserve">Итого по Данковский район: </t>
  </si>
  <si>
    <t>городское поселение г. Данков, ул. Ленина, д. 10</t>
  </si>
  <si>
    <t>городское поселение г. Данков, ул. Ленина, д. 12</t>
  </si>
  <si>
    <t>городское поселение г. Данков, ул. Ленина, д. 14</t>
  </si>
  <si>
    <t>городское поселение г. Данков, ул. Ленина, д. 16</t>
  </si>
  <si>
    <t>городское поселение г. Данков, ул. Льва Толстого, д. 12</t>
  </si>
  <si>
    <t>городское поселение г. Данков, ул. Льва Толстого, д. 21</t>
  </si>
  <si>
    <t>городское поселение г. Данков, ул. Льва Толстого, д. 23</t>
  </si>
  <si>
    <t>городское поселение г. Данков, ул. Льва Толстого, д. 26</t>
  </si>
  <si>
    <t>городское поселение г. Данков, ул. Льва Толстого, д. 28</t>
  </si>
  <si>
    <t>городское поселение г. Данков, ул. Льва Толстого, д. 30</t>
  </si>
  <si>
    <t>городское поселение г. Данков, ул. Льва Толстого, д. 32</t>
  </si>
  <si>
    <t>городское поселение г. Данков, ул. Мира, д. 69/1</t>
  </si>
  <si>
    <t>городское поселение г. Данков, ул. Строителей, д. 7</t>
  </si>
  <si>
    <t>городское поселение г. Данков, ул. Строителей, д. 9</t>
  </si>
  <si>
    <t>городское поселение г. Данков, ул. Строителей, д. 11</t>
  </si>
  <si>
    <t>городское поселение г. Данков, ул. Строителей, д. 13</t>
  </si>
  <si>
    <t>городское поселение г. Данков, ул. Урицкого д. 19</t>
  </si>
  <si>
    <t>Богородицкий сельсовет, ж/д ст. Плавица, ул. Зеленая, д. 6</t>
  </si>
  <si>
    <t>Дубовской сельсовет, с.Дубовое, ул. Лермонтова, д. 44</t>
  </si>
  <si>
    <t>Петровский сельсовет, п.Свх Петровский, ул. Заболотная, д. 3</t>
  </si>
  <si>
    <t>Петровский сельсовет, п.Свх Петровский, ул. Заболотная, д. 4</t>
  </si>
  <si>
    <t>Трубетчинский сельсовет, с.Трубетчино, ул. Почтовая, д. 12</t>
  </si>
  <si>
    <t>Долгоруковский сельсовет, с.Долгоруково, ул. Мичурина, д. 9</t>
  </si>
  <si>
    <t>Итого по Город Елец:</t>
  </si>
  <si>
    <t>городской округ город Елец, пер. Мельничный, д. 12</t>
  </si>
  <si>
    <t>городской округ город Елец, ул. Александровская, д. 19</t>
  </si>
  <si>
    <t>городской округ город Елец, ул. Ани Гайтеровой, д. 3</t>
  </si>
  <si>
    <t>городской округ город Елец, ул. Ани Гайтеровой, д. 5</t>
  </si>
  <si>
    <t>городской округ город Елец, ул. Ани Гайтеровой, д. 7</t>
  </si>
  <si>
    <t>городской округ город Елец, ул. Коммунаров, д. 7</t>
  </si>
  <si>
    <t>городской округ город Елец, ул. Кооперативная, д. 11</t>
  </si>
  <si>
    <t>городской округ город Елец, ул. Королева, д. 21</t>
  </si>
  <si>
    <t>городской округ город Елец, ул. Костенко, д. 58а</t>
  </si>
  <si>
    <t>городской округ город Елец, ул. Лермонтова, д. 11</t>
  </si>
  <si>
    <t>городской округ город Елец, ул. Льва Толстого, д. 28</t>
  </si>
  <si>
    <t>городской округ город Елец, ул. Октябрьская, д. 110</t>
  </si>
  <si>
    <t>городской округ город Елец, ул. Октябрьская, д. 121</t>
  </si>
  <si>
    <t>городской округ город Елец, ул. Орджоникидзе, д. 58</t>
  </si>
  <si>
    <t>городской округ город Елец, ул. Орджоникидзе, д. 60</t>
  </si>
  <si>
    <t>городской округ город Елец, ул. Пушкина, д. 20</t>
  </si>
  <si>
    <t>городской округ город Елец, ул. Спутников, д. 11</t>
  </si>
  <si>
    <t>городской округ город Елец, ул. Черокманова, д. 17</t>
  </si>
  <si>
    <t>городской округ город Елец, ул. Александровская, д. 1А</t>
  </si>
  <si>
    <t>Елецкий сельсовет, п.Елецкий, ул. Школьная, д. 2</t>
  </si>
  <si>
    <t>Елецкий сельсовет, п.Елецкий, ул. Школьная, д. 4</t>
  </si>
  <si>
    <t>Елецкий сельсовет, п.Елецкий, ул. Школьная, д. 6</t>
  </si>
  <si>
    <t>Елецкий сельсовет, п.Елецкий, ул. Школьная, д. 10</t>
  </si>
  <si>
    <t>Нижневоргольский сельсовет, п.Газопровод, ул. Советская, д. 4</t>
  </si>
  <si>
    <t>Итого по Задонский район:</t>
  </si>
  <si>
    <t>городское поселение, г.Задонск, ул. Советская, д. 34</t>
  </si>
  <si>
    <t>Измалковский сельсовет, с.Измалково, ул. Ленина, д. 40</t>
  </si>
  <si>
    <t>Александровский сельсовет, п.Краснинский, ул. Социалистическая, д. 45</t>
  </si>
  <si>
    <t>Александровский сельсовет, п.Краснинский, ул. Социалистическая, д. 47</t>
  </si>
  <si>
    <t xml:space="preserve">Итого по Лебедянский район: </t>
  </si>
  <si>
    <t>городское поселение г. Лебедянь, ул. Ленина, д. 44</t>
  </si>
  <si>
    <t>городское поселение г. Лебедянь, ул. Советской Армии, д. 1</t>
  </si>
  <si>
    <t>Лев-Толстовский сельсовет, п.Лев Толстой, ул. Садовая 2-я, д. 6</t>
  </si>
  <si>
    <t>Лев-Толстовский сельсовет, п.Лев Толстой, ул. Садовая 2-я, д. 7</t>
  </si>
  <si>
    <t>Лев-Толстовский сельсовет, п.Лев Толстой, ул. Садовая 2-я, д. 8</t>
  </si>
  <si>
    <t>Лев-Толстовский сельсовет, п.Лев Толстой, ул. Садовая 2-я, д. 9</t>
  </si>
  <si>
    <t>Итого по Город Липецк:</t>
  </si>
  <si>
    <t>городской округ, г. Липецк, Студенческий городок, д. 24</t>
  </si>
  <si>
    <t>городской округ, г. Липецк, пер. Рудный, д. 1</t>
  </si>
  <si>
    <t>городской округ, г. Липецк, пер. Рудный, д. 3</t>
  </si>
  <si>
    <t>городской округ, г. Липецк, пер. Рудный, д. 5</t>
  </si>
  <si>
    <t>городской округ, г. Липецк, пр-кт Мира, д. 5</t>
  </si>
  <si>
    <t>городской округ, г. Липецк, пр-кт Мира, д. 6</t>
  </si>
  <si>
    <t>городской округ, г. Липецк, пр-кт Мира, д. 8</t>
  </si>
  <si>
    <t>городской округ, г. Липецк, пр-кт Мира, д. 11</t>
  </si>
  <si>
    <t>городской округ, г. Липецк, пр-кт Мира, д. 16</t>
  </si>
  <si>
    <t>городской округ, г. Липецк, пр-кт Мира, д. 19</t>
  </si>
  <si>
    <t>городской округ, г. Липецк, пр-кт Мира, д. 24</t>
  </si>
  <si>
    <t>городской округ, г. Липецк, пр-кт Мира, д. 25а</t>
  </si>
  <si>
    <t>городской округ, г. Липецк, пр-кт Победы, д. 88</t>
  </si>
  <si>
    <t>городской округ, г. Липецк, пр-кт Победы, д. 92</t>
  </si>
  <si>
    <t>городской округ, г. Липецк, пр-кт Победы, д. 92а</t>
  </si>
  <si>
    <t>городской округ, г. Липецк, ул. Адмирала Лазарева, д. 12</t>
  </si>
  <si>
    <t>городской округ, г. Липецк, ул. Адмирала Макарова, д. 12</t>
  </si>
  <si>
    <t>городской округ, г. Липецк, ул. Адмирала Макарова, д. 14</t>
  </si>
  <si>
    <t>городской округ, г. Липецк, ул. Адмирала Макарова, д. 14а</t>
  </si>
  <si>
    <t>городской округ, г. Липецк, ул. Адмирала Макарова, д. 16</t>
  </si>
  <si>
    <t>городской округ, г. Липецк, ул. Адмирала Макарова, д. 24</t>
  </si>
  <si>
    <t>городской округ, г. Липецк, ул. Адмирала Макарова, д. 30а</t>
  </si>
  <si>
    <t>городской округ, г. Липецк, ул. Волгоградская, д. 2</t>
  </si>
  <si>
    <t>городской округ, г. Липецк, ул. Гагарина, д. 1</t>
  </si>
  <si>
    <t>городской округ, г. Липецк, ул. Гагарина, д. 2</t>
  </si>
  <si>
    <t>городской округ, г. Липецк, ул. Гагарина, д. 3</t>
  </si>
  <si>
    <t>городской округ, г. Липецк, ул. Гагарина, д. 4</t>
  </si>
  <si>
    <t>городской округ, г. Липецк, ул. Гагарина, д. 6</t>
  </si>
  <si>
    <t>городской округ, г. Липецк, ул. Гагарина, д. 7</t>
  </si>
  <si>
    <t>городской округ, г. Липецк, ул. Гагарина, д. 15</t>
  </si>
  <si>
    <t>городской округ, г. Липецк, ул. Гагарина, д. 17</t>
  </si>
  <si>
    <t>городской округ, г. Липецк, ул. Гагарина, д. 19</t>
  </si>
  <si>
    <t>городской округ, г. Липецк, ул. Гагарина, д. 21</t>
  </si>
  <si>
    <t>городской округ, г. Липецк, ул. Гагарина, д. 23</t>
  </si>
  <si>
    <t>городской округ, г. Липецк, ул. Гагарина, д. 25</t>
  </si>
  <si>
    <t>городской округ, г. Липецк, ул. Гагарина, д. 29</t>
  </si>
  <si>
    <t>городской округ, г. Липецк, ул. Гагарина, д. 30</t>
  </si>
  <si>
    <t>городской округ, г. Липецк, ул. Гагарина, д. 31</t>
  </si>
  <si>
    <t>городской округ, г. Липецк, ул. Жуковского, д. 6</t>
  </si>
  <si>
    <t>городской округ, г. Липецк, ул. Коммунистическая, д. 11</t>
  </si>
  <si>
    <t>городской округ, г. Липецк, ул. Коммунистическая, д. 16</t>
  </si>
  <si>
    <t>городской округ, г. Липецк, ул. Коммунистическая, д. 23</t>
  </si>
  <si>
    <t>городской округ, г. Липецк, ул. Космонавтов, д. 49/3</t>
  </si>
  <si>
    <t>городской округ, г. Липецк, ул. Краснознаменная, д. 23</t>
  </si>
  <si>
    <t>городской округ, г. Липецк, ул. Ленинградская, д. 1а</t>
  </si>
  <si>
    <t>городской округ, г. Липецк, ул. Ленинградская, д. 2</t>
  </si>
  <si>
    <t>городской округ, г. Липецк, ул. Ленинградская, д. 8</t>
  </si>
  <si>
    <t>городской округ, г. Липецк, ул. Ленинградская, д. 10</t>
  </si>
  <si>
    <t>городской округ, г. Липецк, ул. Липовская, д. 1А</t>
  </si>
  <si>
    <t>городской округ, г. Липецк, ул. Липовская, д. 7/2</t>
  </si>
  <si>
    <t>городской округ, г. Липецк, ул. Папина, д. 21/2</t>
  </si>
  <si>
    <t>городской округ, г. Липецк, ул. Плеханова, д. 33а</t>
  </si>
  <si>
    <t>городской округ, г. Липецк, ул. Плеханова, д. 35а</t>
  </si>
  <si>
    <t>городской округ, г. Липецк, ул. Плеханова, д. 61</t>
  </si>
  <si>
    <t>городской округ, г. Липецк, ул. Плеханова, д. 63а</t>
  </si>
  <si>
    <t>городской округ, г. Липецк, ул. Плеханова, д. 70а</t>
  </si>
  <si>
    <t>городской округ, г. Липецк, ул. Плеханова, д. 78</t>
  </si>
  <si>
    <t>городской округ, г. Липецк, ул. Пришвина, д. 16</t>
  </si>
  <si>
    <t>городской округ, г. Липецк, ул. Суворова, д. 3</t>
  </si>
  <si>
    <t>городской округ, г. Липецк, ул. Ушинского, д. 6</t>
  </si>
  <si>
    <t>городской округ, г. Липецк, ул. Ушинского, д. 12</t>
  </si>
  <si>
    <t>городской округ, г. Липецк, ул. Ушинского, д. 16</t>
  </si>
  <si>
    <t>городской округ, г. Липецк, мкр. 9-й, д. 3</t>
  </si>
  <si>
    <t>городской округ, г. Липецк, мкр. 15-й, д. 29</t>
  </si>
  <si>
    <t>городской округ, г. Липецк, мкр. 15-й, д. 33</t>
  </si>
  <si>
    <t>городской округ, г. Липецк, ул. Валентины Терешковой, д. 29А</t>
  </si>
  <si>
    <t>городской округ, г. Липецк, ул. Валентины Терешковой, д. 19</t>
  </si>
  <si>
    <t>городской округ, г. Липецк, ул. Космонавтов, д. 10</t>
  </si>
  <si>
    <t>городской округ, г. Липецк, ул. Космонавтов, д. 37</t>
  </si>
  <si>
    <t>городской округ, г. Липецк, ул. Ленина, д. 41</t>
  </si>
  <si>
    <t>городской округ, г. Липецк, ул. Максима Горького, д. 1</t>
  </si>
  <si>
    <t>городской округ, г. Липецк, ул. Московская, д. 53</t>
  </si>
  <si>
    <t>городской округ, г. Липецк, ул. Московская, д. 89</t>
  </si>
  <si>
    <t>городской округ, г. Липецк, ул. Московская, д. 101</t>
  </si>
  <si>
    <t>городской округ, г. Липецк, ул. Московская, д. 119</t>
  </si>
  <si>
    <t>городской округ, г. Липецк, ул. Московская, д. 129</t>
  </si>
  <si>
    <t>городской округ, г. Липецк, ул. Московская, д. 131</t>
  </si>
  <si>
    <t>городской округ, г. Липецк, ул. Неделина, д. 7</t>
  </si>
  <si>
    <t>городской округ, г. Липецк, ул. Папина, д. 31А</t>
  </si>
  <si>
    <t>Боринский сельсовет, с.Боринское, ул. К.Маркса, д. 2</t>
  </si>
  <si>
    <t>Боринский сельсовет, с.Боринское, ул. К.Маркса, д. 2а</t>
  </si>
  <si>
    <t>Новодмитриевский сельсовет, с. Новодмитриевка, ул. Советская, д. 94</t>
  </si>
  <si>
    <t>Становлянский сельсовет, пос. Дружба, д. 1</t>
  </si>
  <si>
    <t>Становлянский сельсовет, пос. Дружба, д. 2</t>
  </si>
  <si>
    <t>Становлянский сельсовет, пос. Дружба, д. 3</t>
  </si>
  <si>
    <t>Становлянский сельсовет, пос. Дружба, д. 4</t>
  </si>
  <si>
    <t>Тербунский сельсовет, с.Тербуны, ул. Дорожная, д. 13</t>
  </si>
  <si>
    <t>Тербунский сельсовет, с.Тербуны, ул. Колхозная, д. 1</t>
  </si>
  <si>
    <t>городское поселение г. Усмань, ул. Пролетарская, д. 6</t>
  </si>
  <si>
    <t>Октябрьский сельсовет, с.Октябрьское, пр-кт Революции, д. 105</t>
  </si>
  <si>
    <t>Хлевенский сельсовет, с.Хлевное, ул. Свободы, д. 2</t>
  </si>
  <si>
    <t>Хлевенский сельсовет, с.Хлевное, ул. Юбилейная, д. 5</t>
  </si>
  <si>
    <t>Приложение</t>
  </si>
  <si>
    <t>к постановлению</t>
  </si>
  <si>
    <t>администрации Липецкой области</t>
  </si>
  <si>
    <t>«Об утверждении краткосрочного</t>
  </si>
  <si>
    <t>плана реализации областной</t>
  </si>
  <si>
    <t>программы капитального ремонта</t>
  </si>
  <si>
    <t xml:space="preserve">общего имущества в многоквартирных </t>
  </si>
  <si>
    <t>КРАТКОСРОЧНЫЙ ПЛАН</t>
  </si>
  <si>
    <t>РЕАЛИЗАЦИИ ОБЛАСТНОЙ ПРОГРАММЫ КАПИТАЛЬНОГО РЕМОНТА</t>
  </si>
  <si>
    <t>ОБЩЕГО ИМУЩЕСТВА В МНОГОКВАРТИРНЫХ ДОМАХ НА 2016 ГОД</t>
  </si>
  <si>
    <t>Таблица 1</t>
  </si>
  <si>
    <t>капитального ремонта общего имущества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</si>
  <si>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</si>
  <si>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</si>
  <si>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</si>
  <si>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</si>
  <si>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</si>
  <si>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</si>
  <si>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</si>
  <si>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</si>
  <si>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м. общей площади помещений МКД</t>
  </si>
  <si>
    <t>Предельная стоимость капитального ремонта 1 кв. м. общей площади помещений МКД</t>
  </si>
  <si>
    <t>Плановая дата завершения работ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</si>
  <si>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</si>
  <si>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</si>
  <si>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</si>
  <si>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</si>
  <si>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в том числе: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</si>
  <si>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</si>
  <si>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</si>
  <si>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</si>
  <si>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</si>
  <si>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</si>
  <si>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</si>
  <si>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руб./кв.м</t>
  </si>
  <si>
    <t>городской округ город Елец, ул. Ани Гайтеровой, д. 11</t>
  </si>
  <si>
    <t>городской округ город Елец, ул. Королева, д. 11</t>
  </si>
  <si>
    <t>городской округ город Елец, ул. Радиотехническая, д. 6</t>
  </si>
  <si>
    <t>городской округ город Елец, ул. Радиотехническая, д. 18</t>
  </si>
  <si>
    <t>городской округ, г. Липецк, ул. Адмирала Лазарева, д. 10</t>
  </si>
  <si>
    <t>городской округ, г. Липецк, ул. Катукова, д. 20</t>
  </si>
  <si>
    <t>городской округ, г. Липецк, ул. Л. Толстого, д. 28</t>
  </si>
  <si>
    <t>городской округ, г. Липецк, проезд Сиреневый, д. 10</t>
  </si>
  <si>
    <t>Стоимость капитального ремонта ВСЕГО</t>
  </si>
  <si>
    <t>виды, установленные ч.1 ст.166 Жилищного Кодекса РФ</t>
  </si>
  <si>
    <t>виды, установленные нормативным правовым актом субъекта РФ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</si>
  <si>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</si>
  <si>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</si>
  <si>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</si>
  <si>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</si>
  <si>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</si>
  <si>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</si>
  <si>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 xml:space="preserve">утепление фасада </t>
  </si>
  <si>
    <r>
      <t>проведение энергетического обследования многоквартирного дома</t>
    </r>
    <r>
      <rPr>
        <b/>
        <sz val="10"/>
        <color theme="1"/>
        <rFont val="Times New Roman"/>
        <family val="1"/>
        <charset val="204"/>
      </rPr>
      <t xml:space="preserve"> </t>
    </r>
  </si>
  <si>
    <t xml:space="preserve">разработка проектной документации для капитального ремонта, в случае, если подготовка проектной документации необходима в соответствии с законодательством о градостроительной деятельности </t>
  </si>
  <si>
    <t>теплоснабжения</t>
  </si>
  <si>
    <t>холодного водоснабжения</t>
  </si>
  <si>
    <t>горячего водоснабжения</t>
  </si>
  <si>
    <t>водоотведения</t>
  </si>
  <si>
    <t>электроснабжения</t>
  </si>
  <si>
    <t>газоснабжения</t>
  </si>
  <si>
    <t>куб.м.</t>
  </si>
  <si>
    <t>Таблица 2</t>
  </si>
  <si>
    <t>домах на 2016  год»</t>
  </si>
  <si>
    <t>Х</t>
  </si>
  <si>
    <t>Каменные, кирпичные</t>
  </si>
  <si>
    <t>12.2016</t>
  </si>
  <si>
    <t xml:space="preserve">Итого по Грязинский район:  </t>
  </si>
  <si>
    <t xml:space="preserve">Итого по Добринский район:  </t>
  </si>
  <si>
    <t xml:space="preserve">Итого по Добровский район: </t>
  </si>
  <si>
    <t xml:space="preserve">Итого по Долгоруковский район: </t>
  </si>
  <si>
    <t>Панельные</t>
  </si>
  <si>
    <t xml:space="preserve">Итого по Елецкий район: </t>
  </si>
  <si>
    <t xml:space="preserve">Итого по Измалковский район: </t>
  </si>
  <si>
    <t xml:space="preserve">Итого по Краснинский район: </t>
  </si>
  <si>
    <t xml:space="preserve">Итого по Лев-Толстовский район: </t>
  </si>
  <si>
    <t xml:space="preserve">Итого по Липецкий район: </t>
  </si>
  <si>
    <t>Итого по Становлянский район:</t>
  </si>
  <si>
    <t>Итого по Тербунский район:</t>
  </si>
  <si>
    <t>Итого по Усманский район:</t>
  </si>
  <si>
    <t>Итого по Хлевенский район:</t>
  </si>
  <si>
    <t>Итого по Чаплыгинский район:</t>
  </si>
  <si>
    <t>Васильевский сельсовет, с. Васильевка, ул. Парковая, д. 9</t>
  </si>
  <si>
    <t>Долгоруковский сельсовет, с. Долгоруково, ул. Тимирязева, д. 27</t>
  </si>
  <si>
    <t>Долгоруковский сельсовет, с. Долгоруково, ул. Терешковой, д. 16</t>
  </si>
  <si>
    <t>городской округ город Елец, ул. Пушкина, д. 18</t>
  </si>
  <si>
    <t>городской округ город Елец, ул. Пушкина, д. 24</t>
  </si>
  <si>
    <t>городской округ город Елец, ул. Пушкина, д. 26</t>
  </si>
  <si>
    <t>Ольшанский сельсовет, п. Освобождение, ул. Заводская, д. 35</t>
  </si>
  <si>
    <t>Ольшанский сельсовет, п. Освобождение, ул. Заводская, д. 37</t>
  </si>
  <si>
    <t>городское поселение г. Лебедянь, ул. Советская, д. 82</t>
  </si>
  <si>
    <t>Агрономовский сельсовет, п.свх. Агроном , ул. Мичурина, д. 23</t>
  </si>
  <si>
    <t>Покровоказацкий  сельсовет, сл. Покрово-Казацкая, ул.Воронежская, д. 34</t>
  </si>
  <si>
    <t>Троекуровский сельсовет, с. Троекурово, ул. Ленина, д. 7</t>
  </si>
  <si>
    <t>Большепоповский сельсовет, п. Сахарный завод, ул. Октябрьская , д. 1</t>
  </si>
  <si>
    <t>Большепоповский сельсовет, с. Большое Попово, ул. Центральная усадьба, д. 31</t>
  </si>
  <si>
    <t>Покровоказацкий  сельсовет, сл. Покрово-Казацкая, ул.Юбилейная, д. 3</t>
  </si>
  <si>
    <t>Троекуровский сельсовет, с. Троекурово, ул. Комсомольская, д. 1</t>
  </si>
  <si>
    <t>Лев-Толстовский сельсовет, п. Лев Толстой, ул. Привокзальная, д. 29</t>
  </si>
  <si>
    <t>Лев-Толстовский сельсовет, п. Лев Толстой, ул. Привокзальная, д. 31</t>
  </si>
  <si>
    <t>городской округ, г. Липецк, ул. Вермишева, д. 15</t>
  </si>
  <si>
    <t>городской округ, г. Липецк, ул. Вермишева, д. 6</t>
  </si>
  <si>
    <t>городской округ, г. Липецк, ул. Вермишева, д. 22</t>
  </si>
  <si>
    <t>городской округ, г. Липецк, ул. Вермишева, д. 23</t>
  </si>
  <si>
    <t>городской округ, г. Липецк, ул. Вермишева, д. 24</t>
  </si>
  <si>
    <t>городской округ, г. Липецк, ул. Вермишева, д. 26</t>
  </si>
  <si>
    <t>городской округ, г. Липецк, ул. Вермишева, д. 5а</t>
  </si>
  <si>
    <t>городской округ, г. Липецк, ул. Вермишева, д. 27</t>
  </si>
  <si>
    <t>городской округ, г. Липецк, ул. Вермишева, д. 28</t>
  </si>
  <si>
    <t>городской округ, г. Липецк, ул. Вермишева, д. 29</t>
  </si>
  <si>
    <t>городской округ, г. Липецк, ул. Вермишева, д. 9</t>
  </si>
  <si>
    <t>городской округ, г. Липецк, ул. Детская, д. 15</t>
  </si>
  <si>
    <t>городской округ, г. Липецк, ул. Детская, д. 17</t>
  </si>
  <si>
    <t>городской округ, г. Липецк, пер. Рудный, д. 4</t>
  </si>
  <si>
    <t>городской округ, г. Липецк, пер. Рудный, д. 11</t>
  </si>
  <si>
    <t>городской округ, г. Липецк, ул. Геологическая, д. 2</t>
  </si>
  <si>
    <t>городской округ, г. Липецк, ул. Краснозаводская, 4</t>
  </si>
  <si>
    <t>городской округ, г. Липецк, ул. Володи Бачурина, 17</t>
  </si>
  <si>
    <t>городской округ, г. Липецк, ул. Гагарина, д. 97</t>
  </si>
  <si>
    <t>городской округ, г. Липецк, ул. Гагарина, д. 99</t>
  </si>
  <si>
    <t>городской округ, г. Липецк, мкр. 9-й, д. 45</t>
  </si>
  <si>
    <t>городской округ, г. Липецк, ул. Адмирала Макарова, д. 20а</t>
  </si>
  <si>
    <t>городской округ, г. Липецк, пр-кт Мира, д. 18</t>
  </si>
  <si>
    <t>городской округ, г. Липецк, пр-кт Мира, д. 3</t>
  </si>
  <si>
    <t>городской округ, г. Липецк, ул. Московская, д. 87</t>
  </si>
  <si>
    <t>Кузьмино-Отвержский сельсовет, д. Копцевы Хутора, ул. Котовского, д. 5</t>
  </si>
  <si>
    <t>Кузьмино-Отвержский сельсовет, д. Копцевы Хутора, ул. Котовского, д. 7</t>
  </si>
  <si>
    <t>Становлянский сельсовет, с. Становое, ул. Советская, д. 22</t>
  </si>
  <si>
    <t>Становлянский сельсовет, с. Становое, ул. Механизаторов, д. 13</t>
  </si>
  <si>
    <t>Тербунский сельсовет, с. Тербуны, ул. Коммунальная, д. 20</t>
  </si>
  <si>
    <t>Тербунский сельсовет, с. Тербуны, ул. Колхозная, д. 3</t>
  </si>
  <si>
    <t>Тербунский сельсовет, с. Тербуны, ул. Колхозная, д. 5</t>
  </si>
  <si>
    <t>Тербунский сельсовет, с. Тербуны, ул. Красноармейская, д. 5</t>
  </si>
  <si>
    <t>Тербунский сельсовет, с. Тербуны, ул. Красноармейская, д. 3</t>
  </si>
  <si>
    <t>Девицкий сельсовет, с. Новоуглянка, ул. Дзержинского, д. 1</t>
  </si>
  <si>
    <t xml:space="preserve">Девицкий сельсовет, с. Новоуглянка, ул. Дзержинского, д. 13 </t>
  </si>
  <si>
    <t>Дрязгинский сельсовет, ж/д ст. Дрязги, ул. Центральная, д. 4</t>
  </si>
  <si>
    <t>Дрязгинский сельсовет, ж/д ст. Дрязги, ул. Центральная, д. 7</t>
  </si>
  <si>
    <t>Сторожевский сельсовет, п. Свх Ударник, ул. Молодежная, д. 1</t>
  </si>
  <si>
    <t>Пригородный сельсовет, с. Пригородка, ул. Юбилейная, д. 6</t>
  </si>
  <si>
    <t>Хлевенский сельсовет, с. Хлевное, ул. 50 лет Октября,  д. 20</t>
  </si>
  <si>
    <t>Синдякинский сельсовет, с. Синдякино, ул. Речная, д. 2</t>
  </si>
  <si>
    <t>городское поселение г. Усмань, ул. Терешковой, д. 7</t>
  </si>
  <si>
    <t>городское поселение г. Усмань, ул. Революционная, д. 16а</t>
  </si>
  <si>
    <t>городское поселение г. Усмань, ул. Гоголя, д. 19</t>
  </si>
  <si>
    <t>городское поселение г. Усмань, ул. Гоголя, д. 21</t>
  </si>
  <si>
    <t>Нижневоргольский сельсовет, п. Газопровод, ул. Советская, д. 5</t>
  </si>
  <si>
    <t>Нижневоргольский сельсовет, п. Газопровод, ул. Советская, д. 7</t>
  </si>
  <si>
    <t>Каменные кирпичные</t>
  </si>
  <si>
    <t>городское поселение г.Чаплыгин, ул. Ломоносова, д. 27</t>
  </si>
  <si>
    <t>городское поселение г.Чаплыгин, ул. Московская, д. 7</t>
  </si>
  <si>
    <t>городское поселение г.Чаплыгин, ул. Московская, д. 9</t>
  </si>
  <si>
    <t>городское поселение г.Чаплыгин, ул. Московская, д. 11</t>
  </si>
  <si>
    <t>городской округ город Елец, ул. Ани Гайтеровой, д. 15</t>
  </si>
  <si>
    <t>городское поселение г. Данков, пер. Победы, д. 1</t>
  </si>
  <si>
    <t>городское поселение г. Данков, пер. Победы, д. 3</t>
  </si>
  <si>
    <t>городское поселение г. Данков, ул. Ленина, д. 7</t>
  </si>
  <si>
    <t>городское поселение г. Данков, ул. Ленина, д. 11</t>
  </si>
  <si>
    <t>городской округ, г. Липецк, ул. Звездная, д. 11</t>
  </si>
  <si>
    <t>городской округ, г. Липецк, ул. Неделина, д. 16</t>
  </si>
  <si>
    <t>городской округ, г. Липецк, ул. Неделина, д. 18</t>
  </si>
  <si>
    <t>городской округ, г. Липецк, ул. Космонавтов, д. 37/2</t>
  </si>
  <si>
    <t>городской округ, г. Липецк, ул. Космонавтов, д. 37/3</t>
  </si>
  <si>
    <t>городской округ, г. Липецк, мкр. 9-й, д. 1</t>
  </si>
  <si>
    <t>городской округ, г. Липецк, ул. Циолковского, д. 13</t>
  </si>
  <si>
    <t>городской округ, г. Липецк, ул. Циолковского, д. 26</t>
  </si>
  <si>
    <t>городской округ, г. Липецк, ул. Циолковского, д. 27</t>
  </si>
  <si>
    <t>городской округ, г. Липецк, ул. Циолковского, д. 29</t>
  </si>
  <si>
    <t>городской округ, г. Липецк, ул. Валентины Терешковой, д. 20</t>
  </si>
  <si>
    <t>городской округ, г. Липецк, ул. Звездная, д. 13/2</t>
  </si>
  <si>
    <t>городской округ, г. Липецк, ул. Звездная, д. 13</t>
  </si>
  <si>
    <t>городской округ, г. Липецк, ул. Московская, д. 137</t>
  </si>
  <si>
    <t>городской округ, г. Липецк, ул. Московская, д. 143</t>
  </si>
  <si>
    <t>городской округ, г. Липецк, ул. Первомайская, д. 38</t>
  </si>
  <si>
    <t>городской округ город Елец, ул. Радиотехническая, д. 8</t>
  </si>
  <si>
    <t>Дубовской сельсовет, с.Дубовое, ул. Лермонтова, д. 42</t>
  </si>
  <si>
    <t>Добринский сельсовет, п. Добринка, ул. Октябрьская, д. 39</t>
  </si>
  <si>
    <t>Добринский сельсовет, п. Добринка, ул. Кооперативная, д. 9</t>
  </si>
  <si>
    <t>Добровский сельсовет, с.Доброе, пер. Ленина, д. 3</t>
  </si>
  <si>
    <t>Нижневоргольский сельсовет, п. Ключ Жизни, ул. Советская, д. 11</t>
  </si>
  <si>
    <t>городское поселение, г.Задонск, ул. Крупской, д. 13а</t>
  </si>
  <si>
    <t>Измалковский сельсовет, с.Измалково, ул. Ленина, д. 27</t>
  </si>
  <si>
    <t>Краснинский сельсовет, с.Красное, ул. Садовая, д. 38</t>
  </si>
  <si>
    <t>Александровский сельсовет, п.Краснинский , ул. Социалистическая, д. 46</t>
  </si>
  <si>
    <t>Александровский сельсовет, п.Краснинский , ул. Социалистическая, д. 43</t>
  </si>
  <si>
    <t>городское поселение г.Лебедянь, ул. Мира, д. 6</t>
  </si>
  <si>
    <t>городское поселение г.Лебедянь, ул. Воронежская, д. 30а</t>
  </si>
  <si>
    <t>Троекуровский сельсовет, с.Троекурово, ул. Ленина, д. 4</t>
  </si>
  <si>
    <t>городское поселение г.Лебедянь, ул. Тульская, д. 12</t>
  </si>
  <si>
    <t>городское поселение г.Лебедянь, ул. Антонова, д. 16</t>
  </si>
  <si>
    <t>городское поселение г.Лебедянь, ул. Спортивная, д. 4а</t>
  </si>
  <si>
    <t>Лев-Толстовский сельсовет, п.Лев Толстой, ул. Привокзальная, д. 17</t>
  </si>
  <si>
    <t>Лев-Толстовский сельсовет, п.Лев Толстой, ул. Привокзальная, д. 19</t>
  </si>
  <si>
    <t>Лев-Толстовский сельсовет, п.Лев Толстой, ул. Привокзальная, д. 27</t>
  </si>
  <si>
    <t>Лев-Толстовский сельсовет, п.Лев Толстой, ул. Привокзальная, д. 33</t>
  </si>
  <si>
    <t>городской округ, г. Липецк, ул. Интернациональная, д. 57</t>
  </si>
  <si>
    <t>городской округ, г. Липецк, ул. Гагарина, д. 89</t>
  </si>
  <si>
    <t>городской округ, г. Липецк, пр-кт Мира, д. 11а</t>
  </si>
  <si>
    <t>городской округ, г. Липецк, пр-кт Мира, д. 9а</t>
  </si>
  <si>
    <t>городской округ, г. Липецк, ул. Гагарина, д. 39</t>
  </si>
  <si>
    <t>городской округ, г. Липецк, ул. Гагарина, д. 41</t>
  </si>
  <si>
    <t>городской округ, г. Липецк, ул. Коммунистическая, д. 21</t>
  </si>
  <si>
    <t>городской округ, г. Липецк, ул. Волгоградская, д. 5</t>
  </si>
  <si>
    <t>городской округ, г. Липецк, ул. Гагарина, д. 47</t>
  </si>
  <si>
    <t>городской округ, г. Липецк, ул. Титова, д. 4</t>
  </si>
  <si>
    <t>городской округ, г. Липецк, ул. Ильича, д. 12</t>
  </si>
  <si>
    <t>Новодеревенский сельсовет, д.Новая Деревня, ул. Первомайская , д. 4</t>
  </si>
  <si>
    <t>Новодеревенский сельсовет, д.Новая Деревня, ул. Первомайская , д. 5</t>
  </si>
  <si>
    <t>Конь-Колодезский сельсовет, с.Конь-Колодезь, ул. Берёзовая Аллея , д. 13</t>
  </si>
  <si>
    <t>городское поселение, г.Чаплыгин, ул. Советская, д.5</t>
  </si>
  <si>
    <t>городское поселение, г.Чаплыгин, пл. Советская, д. 15</t>
  </si>
  <si>
    <t>городское поселение, г.Чаплыгин, ул. Тельмана, д. 6</t>
  </si>
  <si>
    <t>городское поселение, г.Чаплыгин, ул. Индустриальная, д. 11</t>
  </si>
  <si>
    <t>городское поселение, г.Чаплыгин, ул. М. Горького, д. 13</t>
  </si>
  <si>
    <t>городской округ, г. Липецк, ул. Хорошавина, д. 15</t>
  </si>
  <si>
    <t>городской округ, г. Липецк, проезд Боевой д.34</t>
  </si>
  <si>
    <t>Глава администрации Липецкой области</t>
  </si>
  <si>
    <t>В.В. Кущенко</t>
  </si>
  <si>
    <t>22-20-61</t>
  </si>
  <si>
    <t>О.П. Королёв</t>
  </si>
  <si>
    <t>городской округ, г. Липецк, ул. Качалова, д. 3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</si>
</sst>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#,##0.00_ ;\-#,##0.00\ "/>
    <numFmt numFmtId="166" formatCode="###\ ###\ ###\ ##0.00"/>
    <numFmt numFmtId="167" formatCode="#,##0.00_р_."/>
    <numFmt numFmtId="168" formatCode="0.0"/>
    <numFmt numFmtId="169" formatCode="###\ ###\ ###\ ##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.5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2"/>
      <charset val="204"/>
    </font>
    <font>
      <sz val="12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16" fillId="0" borderId="0"/>
    <xf numFmtId="0" fontId="17" fillId="0" borderId="0"/>
  </cellStyleXfs>
  <cellXfs count="16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vertical="center" wrapText="1"/>
    </xf>
    <xf numFmtId="0" fontId="3" fillId="0" borderId="0" xfId="0" applyFont="1" applyFill="1" applyBorder="1"/>
    <xf numFmtId="0" fontId="3" fillId="0" borderId="0" xfId="0" applyFont="1" applyFill="1"/>
    <xf numFmtId="0" fontId="5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165" fontId="4" fillId="0" borderId="1" xfId="1" applyNumberFormat="1" applyFont="1" applyFill="1" applyBorder="1" applyAlignment="1">
      <alignment horizontal="left" vertical="top" wrapText="1"/>
    </xf>
    <xf numFmtId="165" fontId="4" fillId="0" borderId="1" xfId="1" applyNumberFormat="1" applyFont="1" applyFill="1" applyBorder="1" applyAlignment="1">
      <alignment vertical="top" wrapText="1"/>
    </xf>
    <xf numFmtId="0" fontId="11" fillId="0" borderId="1" xfId="2" applyFont="1" applyFill="1" applyBorder="1" applyAlignment="1">
      <alignment horizontal="left" vertical="top" wrapText="1"/>
    </xf>
    <xf numFmtId="0" fontId="12" fillId="0" borderId="0" xfId="0" applyFont="1" applyFill="1"/>
    <xf numFmtId="2" fontId="4" fillId="0" borderId="1" xfId="0" applyNumberFormat="1" applyFont="1" applyFill="1" applyBorder="1" applyAlignment="1">
      <alignment vertical="top" wrapText="1"/>
    </xf>
    <xf numFmtId="2" fontId="11" fillId="0" borderId="1" xfId="0" applyNumberFormat="1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0" fontId="6" fillId="0" borderId="0" xfId="0" applyFont="1" applyFill="1" applyAlignment="1">
      <alignment horizontal="right"/>
    </xf>
    <xf numFmtId="4" fontId="10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/>
    <xf numFmtId="1" fontId="3" fillId="0" borderId="1" xfId="0" applyNumberFormat="1" applyFont="1" applyFill="1" applyBorder="1"/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4" fontId="4" fillId="0" borderId="0" xfId="0" applyNumberFormat="1" applyFont="1" applyFill="1" applyBorder="1" applyAlignment="1">
      <alignment horizontal="center"/>
    </xf>
    <xf numFmtId="4" fontId="0" fillId="0" borderId="0" xfId="0" applyNumberFormat="1" applyFill="1" applyAlignment="1">
      <alignment horizontal="center" vertical="center"/>
    </xf>
    <xf numFmtId="4" fontId="3" fillId="0" borderId="0" xfId="0" applyNumberFormat="1" applyFont="1" applyFill="1" applyAlignment="1">
      <alignment vertical="top" wrapText="1"/>
    </xf>
    <xf numFmtId="4" fontId="4" fillId="0" borderId="0" xfId="0" applyNumberFormat="1" applyFont="1" applyFill="1" applyAlignment="1">
      <alignment vertical="top" wrapText="1"/>
    </xf>
    <xf numFmtId="4" fontId="10" fillId="0" borderId="1" xfId="1" applyNumberFormat="1" applyFont="1" applyFill="1" applyBorder="1" applyAlignment="1">
      <alignment horizontal="center" vertical="center"/>
    </xf>
    <xf numFmtId="4" fontId="4" fillId="0" borderId="0" xfId="0" applyNumberFormat="1" applyFont="1" applyFill="1"/>
    <xf numFmtId="2" fontId="4" fillId="0" borderId="1" xfId="0" applyNumberFormat="1" applyFont="1" applyFill="1" applyBorder="1" applyAlignment="1">
      <alignment horizontal="center" vertical="center" textRotation="90" wrapText="1"/>
    </xf>
    <xf numFmtId="2" fontId="6" fillId="0" borderId="1" xfId="0" applyNumberFormat="1" applyFont="1" applyFill="1" applyBorder="1" applyAlignment="1">
      <alignment horizontal="center" vertical="center" textRotation="90" wrapText="1"/>
    </xf>
    <xf numFmtId="4" fontId="6" fillId="0" borderId="1" xfId="0" applyNumberFormat="1" applyFont="1" applyFill="1" applyBorder="1" applyAlignment="1">
      <alignment horizontal="center" wrapText="1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wrapText="1"/>
    </xf>
    <xf numFmtId="166" fontId="5" fillId="0" borderId="2" xfId="0" applyNumberFormat="1" applyFont="1" applyFill="1" applyBorder="1" applyAlignment="1">
      <alignment horizontal="center"/>
    </xf>
    <xf numFmtId="2" fontId="6" fillId="0" borderId="0" xfId="0" applyNumberFormat="1" applyFont="1" applyFill="1" applyAlignment="1">
      <alignment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4" fontId="11" fillId="0" borderId="1" xfId="4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18" fillId="0" borderId="0" xfId="0" applyNumberFormat="1" applyFont="1" applyFill="1" applyAlignment="1">
      <alignment wrapText="1"/>
    </xf>
    <xf numFmtId="1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8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12" fontId="4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4" fontId="11" fillId="0" borderId="1" xfId="2" applyNumberFormat="1" applyFont="1" applyFill="1" applyBorder="1" applyAlignment="1" applyProtection="1">
      <alignment horizontal="center" vertical="center"/>
    </xf>
    <xf numFmtId="3" fontId="11" fillId="0" borderId="1" xfId="2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 wrapText="1"/>
    </xf>
    <xf numFmtId="3" fontId="3" fillId="0" borderId="0" xfId="0" applyNumberFormat="1" applyFont="1" applyFill="1" applyAlignment="1">
      <alignment vertical="top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3" fontId="3" fillId="0" borderId="0" xfId="0" applyNumberFormat="1" applyFont="1" applyFill="1"/>
    <xf numFmtId="0" fontId="0" fillId="0" borderId="0" xfId="0" applyFont="1" applyFill="1"/>
    <xf numFmtId="166" fontId="4" fillId="0" borderId="1" xfId="0" applyNumberFormat="1" applyFont="1" applyFill="1" applyBorder="1" applyAlignment="1">
      <alignment horizontal="left" vertical="center" wrapText="1"/>
    </xf>
    <xf numFmtId="169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/>
    <xf numFmtId="0" fontId="22" fillId="0" borderId="0" xfId="0" applyFont="1" applyFill="1"/>
    <xf numFmtId="0" fontId="0" fillId="0" borderId="0" xfId="0" applyFill="1" applyAlignment="1"/>
    <xf numFmtId="0" fontId="14" fillId="0" borderId="0" xfId="0" applyFont="1" applyFill="1" applyAlignment="1">
      <alignment horizontal="center" wrapText="1"/>
    </xf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horizontal="right"/>
    </xf>
    <xf numFmtId="0" fontId="14" fillId="0" borderId="0" xfId="0" applyFont="1" applyFill="1" applyAlignment="1"/>
    <xf numFmtId="0" fontId="4" fillId="0" borderId="1" xfId="0" applyFont="1" applyFill="1" applyBorder="1" applyAlignment="1">
      <alignment wrapText="1"/>
    </xf>
    <xf numFmtId="0" fontId="11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0" xfId="0" applyNumberFormat="1" applyFont="1" applyFill="1" applyAlignment="1">
      <alignment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2" fillId="0" borderId="0" xfId="0" applyFont="1" applyFill="1" applyBorder="1"/>
    <xf numFmtId="4" fontId="3" fillId="0" borderId="0" xfId="0" applyNumberFormat="1" applyFont="1" applyFill="1" applyBorder="1"/>
    <xf numFmtId="0" fontId="19" fillId="0" borderId="1" xfId="0" applyFont="1" applyFill="1" applyBorder="1" applyAlignment="1">
      <alignment horizontal="center" vertical="center"/>
    </xf>
    <xf numFmtId="4" fontId="0" fillId="0" borderId="0" xfId="0" applyNumberFormat="1" applyFill="1"/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textRotation="90" wrapText="1"/>
    </xf>
    <xf numFmtId="0" fontId="14" fillId="0" borderId="0" xfId="0" applyFont="1" applyFill="1" applyAlignment="1">
      <alignment horizontal="right"/>
    </xf>
    <xf numFmtId="0" fontId="14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wrapText="1"/>
    </xf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horizontal="right" wrapText="1"/>
    </xf>
    <xf numFmtId="0" fontId="1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4"/>
    <cellStyle name="Обычный 3" xfId="3"/>
    <cellStyle name="Обычный_Лист1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53"/>
  <sheetViews>
    <sheetView view="pageBreakPreview" topLeftCell="A319" zoomScale="70" zoomScaleNormal="70" zoomScaleSheetLayoutView="70" workbookViewId="0">
      <selection activeCell="V33" sqref="V33"/>
    </sheetView>
  </sheetViews>
  <sheetFormatPr defaultRowHeight="15"/>
  <cols>
    <col min="1" max="1" width="9.7109375" style="1" customWidth="1"/>
    <col min="2" max="2" width="32.7109375" style="1" customWidth="1"/>
    <col min="3" max="4" width="9.7109375" style="1" customWidth="1"/>
    <col min="5" max="5" width="12.7109375" style="116" customWidth="1"/>
    <col min="6" max="7" width="9.7109375" style="1" customWidth="1"/>
    <col min="8" max="8" width="13.28515625" style="1" customWidth="1"/>
    <col min="9" max="10" width="10.7109375" style="1" customWidth="1"/>
    <col min="11" max="11" width="10.7109375" style="108" customWidth="1"/>
    <col min="12" max="16" width="15.7109375" style="1" customWidth="1"/>
    <col min="17" max="19" width="11.7109375" style="1" customWidth="1"/>
    <col min="20" max="20" width="15.28515625" style="1" customWidth="1"/>
    <col min="21" max="21" width="14.28515625" style="1" bestFit="1" customWidth="1"/>
    <col min="22" max="22" width="10.5703125" style="1" bestFit="1" customWidth="1"/>
    <col min="23" max="24" width="9.140625" style="1"/>
    <col min="25" max="26" width="10.5703125" style="1" bestFit="1" customWidth="1"/>
    <col min="27" max="16384" width="9.140625" style="1"/>
  </cols>
  <sheetData>
    <row r="1" spans="1:19" ht="26.25">
      <c r="A1" s="18"/>
      <c r="B1" s="18"/>
      <c r="C1" s="18"/>
      <c r="D1" s="18"/>
      <c r="E1" s="114"/>
      <c r="F1" s="18"/>
      <c r="G1" s="18"/>
      <c r="H1" s="18"/>
      <c r="I1" s="18"/>
      <c r="J1" s="18"/>
      <c r="K1" s="44"/>
      <c r="L1" s="18"/>
      <c r="M1" s="18"/>
      <c r="N1" s="154" t="s">
        <v>182</v>
      </c>
      <c r="O1" s="154"/>
      <c r="P1" s="154"/>
      <c r="Q1" s="154"/>
      <c r="R1" s="154"/>
      <c r="S1" s="154"/>
    </row>
    <row r="2" spans="1:19" ht="26.25">
      <c r="A2" s="18"/>
      <c r="B2" s="18"/>
      <c r="C2" s="18"/>
      <c r="D2" s="18"/>
      <c r="E2" s="114"/>
      <c r="F2" s="18"/>
      <c r="G2" s="18"/>
      <c r="H2" s="18"/>
      <c r="I2" s="18"/>
      <c r="J2" s="18"/>
      <c r="K2" s="44"/>
      <c r="L2" s="18"/>
      <c r="M2" s="18"/>
      <c r="N2" s="149" t="s">
        <v>183</v>
      </c>
      <c r="O2" s="150"/>
      <c r="P2" s="150"/>
      <c r="Q2" s="150"/>
      <c r="R2" s="150"/>
      <c r="S2" s="150"/>
    </row>
    <row r="3" spans="1:19" ht="26.25">
      <c r="A3" s="18"/>
      <c r="B3" s="18"/>
      <c r="C3" s="18"/>
      <c r="D3" s="18"/>
      <c r="E3" s="114"/>
      <c r="F3" s="18"/>
      <c r="G3" s="18"/>
      <c r="H3" s="18"/>
      <c r="I3" s="18"/>
      <c r="J3" s="18"/>
      <c r="K3" s="44"/>
      <c r="L3" s="18"/>
      <c r="M3" s="18"/>
      <c r="N3" s="149" t="s">
        <v>184</v>
      </c>
      <c r="O3" s="150"/>
      <c r="P3" s="150"/>
      <c r="Q3" s="150"/>
      <c r="R3" s="150"/>
      <c r="S3" s="150"/>
    </row>
    <row r="4" spans="1:19" ht="26.25">
      <c r="A4" s="18"/>
      <c r="B4" s="18"/>
      <c r="C4" s="18"/>
      <c r="D4" s="18"/>
      <c r="E4" s="114"/>
      <c r="F4" s="18"/>
      <c r="G4" s="18"/>
      <c r="H4" s="18"/>
      <c r="I4" s="18"/>
      <c r="J4" s="18"/>
      <c r="K4" s="44"/>
      <c r="L4" s="18"/>
      <c r="M4" s="18"/>
      <c r="N4" s="149" t="s">
        <v>185</v>
      </c>
      <c r="O4" s="150"/>
      <c r="P4" s="150"/>
      <c r="Q4" s="150"/>
      <c r="R4" s="150"/>
      <c r="S4" s="150"/>
    </row>
    <row r="5" spans="1:19" ht="26.25">
      <c r="A5" s="18"/>
      <c r="B5" s="18"/>
      <c r="C5" s="18"/>
      <c r="D5" s="18"/>
      <c r="E5" s="114"/>
      <c r="F5" s="18"/>
      <c r="G5" s="18"/>
      <c r="H5" s="18"/>
      <c r="I5" s="18"/>
      <c r="J5" s="18"/>
      <c r="K5" s="44"/>
      <c r="L5" s="18"/>
      <c r="M5" s="18"/>
      <c r="N5" s="149" t="s">
        <v>186</v>
      </c>
      <c r="O5" s="150"/>
      <c r="P5" s="150"/>
      <c r="Q5" s="150"/>
      <c r="R5" s="150"/>
      <c r="S5" s="150"/>
    </row>
    <row r="6" spans="1:19" ht="26.25">
      <c r="A6" s="18"/>
      <c r="B6" s="18"/>
      <c r="C6" s="18"/>
      <c r="D6" s="18"/>
      <c r="E6" s="114"/>
      <c r="F6" s="18"/>
      <c r="G6" s="18"/>
      <c r="H6" s="18"/>
      <c r="I6" s="18"/>
      <c r="J6" s="18"/>
      <c r="K6" s="44"/>
      <c r="L6" s="18"/>
      <c r="M6" s="18"/>
      <c r="N6" s="149" t="s">
        <v>187</v>
      </c>
      <c r="O6" s="150"/>
      <c r="P6" s="150"/>
      <c r="Q6" s="150"/>
      <c r="R6" s="150"/>
      <c r="S6" s="150"/>
    </row>
    <row r="7" spans="1:19" ht="26.25">
      <c r="A7" s="18"/>
      <c r="B7" s="18"/>
      <c r="C7" s="18"/>
      <c r="D7" s="18"/>
      <c r="E7" s="114"/>
      <c r="F7" s="18"/>
      <c r="G7" s="18"/>
      <c r="H7" s="18"/>
      <c r="I7" s="18"/>
      <c r="J7" s="18"/>
      <c r="K7" s="44"/>
      <c r="L7" s="18"/>
      <c r="M7" s="18"/>
      <c r="N7" s="149" t="s">
        <v>188</v>
      </c>
      <c r="O7" s="150"/>
      <c r="P7" s="150"/>
      <c r="Q7" s="150"/>
      <c r="R7" s="150"/>
      <c r="S7" s="150"/>
    </row>
    <row r="8" spans="1:19" ht="26.25">
      <c r="A8" s="18"/>
      <c r="B8" s="18"/>
      <c r="C8" s="18"/>
      <c r="D8" s="18"/>
      <c r="E8" s="114"/>
      <c r="F8" s="18"/>
      <c r="G8" s="18"/>
      <c r="H8" s="18"/>
      <c r="I8" s="18"/>
      <c r="J8" s="18"/>
      <c r="K8" s="44"/>
      <c r="L8" s="18"/>
      <c r="M8" s="18"/>
      <c r="N8" s="149" t="s">
        <v>245</v>
      </c>
      <c r="O8" s="150"/>
      <c r="P8" s="150"/>
      <c r="Q8" s="150"/>
      <c r="R8" s="150"/>
      <c r="S8" s="150"/>
    </row>
    <row r="9" spans="1:19" ht="26.25">
      <c r="A9" s="18"/>
      <c r="B9" s="18"/>
      <c r="C9" s="18"/>
      <c r="D9" s="18"/>
      <c r="E9" s="114"/>
      <c r="F9" s="18"/>
      <c r="G9" s="18"/>
      <c r="H9" s="18"/>
      <c r="I9" s="18"/>
      <c r="J9" s="18"/>
      <c r="K9" s="44"/>
      <c r="L9" s="18"/>
      <c r="M9" s="18"/>
      <c r="N9" s="123"/>
      <c r="O9" s="124"/>
      <c r="P9" s="124"/>
      <c r="Q9" s="124"/>
      <c r="R9" s="124"/>
      <c r="S9" s="124"/>
    </row>
    <row r="10" spans="1:19" ht="26.25">
      <c r="A10" s="151" t="s">
        <v>189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</row>
    <row r="11" spans="1:19" ht="26.25">
      <c r="A11" s="151" t="s">
        <v>190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</row>
    <row r="12" spans="1:19" ht="26.25">
      <c r="A12" s="151" t="s">
        <v>191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</row>
    <row r="13" spans="1:19" ht="26.25">
      <c r="A13" s="18"/>
      <c r="B13" s="18"/>
      <c r="C13" s="18"/>
      <c r="D13" s="18"/>
      <c r="E13" s="114"/>
      <c r="F13" s="18"/>
      <c r="G13" s="18"/>
      <c r="H13" s="18"/>
      <c r="I13" s="18"/>
      <c r="J13" s="18"/>
      <c r="K13" s="44"/>
      <c r="L13" s="18"/>
      <c r="M13" s="18"/>
      <c r="N13" s="123"/>
      <c r="O13" s="124"/>
      <c r="P13" s="124"/>
      <c r="Q13" s="124"/>
      <c r="R13" s="124"/>
      <c r="S13" s="124"/>
    </row>
    <row r="14" spans="1:19" ht="26.25">
      <c r="A14" s="18"/>
      <c r="B14" s="18"/>
      <c r="C14" s="18"/>
      <c r="D14" s="18"/>
      <c r="E14" s="114"/>
      <c r="F14" s="18"/>
      <c r="G14" s="18"/>
      <c r="H14" s="18"/>
      <c r="I14" s="18"/>
      <c r="J14" s="18"/>
      <c r="K14" s="44"/>
      <c r="L14" s="18"/>
      <c r="M14" s="18"/>
      <c r="N14" s="18"/>
      <c r="O14" s="18"/>
      <c r="P14" s="18"/>
      <c r="Q14" s="18"/>
      <c r="R14" s="18"/>
      <c r="S14" s="123" t="s">
        <v>192</v>
      </c>
    </row>
    <row r="15" spans="1:19" ht="26.25">
      <c r="A15" s="152" t="s">
        <v>0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</row>
    <row r="16" spans="1:19" ht="26.25">
      <c r="A16" s="152" t="s">
        <v>1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</row>
    <row r="17" spans="1:22" ht="26.25">
      <c r="A17" s="152" t="s">
        <v>193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</row>
    <row r="18" spans="1:22" ht="26.25">
      <c r="A18" s="121"/>
      <c r="B18" s="122"/>
      <c r="C18" s="122"/>
      <c r="D18" s="122"/>
      <c r="E18" s="121"/>
      <c r="F18" s="122"/>
      <c r="G18" s="122"/>
      <c r="H18" s="134"/>
      <c r="I18" s="134"/>
      <c r="J18" s="134"/>
      <c r="K18" s="134"/>
      <c r="L18" s="85"/>
      <c r="M18" s="85"/>
      <c r="N18" s="46"/>
      <c r="O18" s="46"/>
      <c r="P18" s="45"/>
      <c r="Q18" s="122"/>
      <c r="R18" s="122"/>
      <c r="S18" s="47"/>
    </row>
    <row r="19" spans="1:22" ht="25.5" customHeight="1">
      <c r="A19" s="147" t="s">
        <v>4</v>
      </c>
      <c r="B19" s="147" t="s">
        <v>5</v>
      </c>
      <c r="C19" s="147" t="s">
        <v>194</v>
      </c>
      <c r="D19" s="147"/>
      <c r="E19" s="146" t="s">
        <v>195</v>
      </c>
      <c r="F19" s="146" t="s">
        <v>196</v>
      </c>
      <c r="G19" s="146" t="s">
        <v>197</v>
      </c>
      <c r="H19" s="146" t="s">
        <v>198</v>
      </c>
      <c r="I19" s="147" t="s">
        <v>199</v>
      </c>
      <c r="J19" s="147"/>
      <c r="K19" s="148" t="s">
        <v>200</v>
      </c>
      <c r="L19" s="147" t="s">
        <v>201</v>
      </c>
      <c r="M19" s="147"/>
      <c r="N19" s="147"/>
      <c r="O19" s="147"/>
      <c r="P19" s="147"/>
      <c r="Q19" s="146" t="s">
        <v>202</v>
      </c>
      <c r="R19" s="146" t="s">
        <v>203</v>
      </c>
      <c r="S19" s="146" t="s">
        <v>204</v>
      </c>
    </row>
    <row r="20" spans="1:22">
      <c r="A20" s="147"/>
      <c r="B20" s="147"/>
      <c r="C20" s="146" t="s">
        <v>205</v>
      </c>
      <c r="D20" s="146" t="s">
        <v>206</v>
      </c>
      <c r="E20" s="146"/>
      <c r="F20" s="146"/>
      <c r="G20" s="146"/>
      <c r="H20" s="146"/>
      <c r="I20" s="146" t="s">
        <v>207</v>
      </c>
      <c r="J20" s="146" t="s">
        <v>208</v>
      </c>
      <c r="K20" s="148"/>
      <c r="L20" s="146" t="s">
        <v>207</v>
      </c>
      <c r="M20" s="147" t="s">
        <v>209</v>
      </c>
      <c r="N20" s="147"/>
      <c r="O20" s="147"/>
      <c r="P20" s="147"/>
      <c r="Q20" s="146"/>
      <c r="R20" s="146"/>
      <c r="S20" s="146"/>
    </row>
    <row r="21" spans="1:22" ht="108.75" customHeight="1">
      <c r="A21" s="147"/>
      <c r="B21" s="147"/>
      <c r="C21" s="146"/>
      <c r="D21" s="146"/>
      <c r="E21" s="146"/>
      <c r="F21" s="146"/>
      <c r="G21" s="146"/>
      <c r="H21" s="146"/>
      <c r="I21" s="146"/>
      <c r="J21" s="146"/>
      <c r="K21" s="148"/>
      <c r="L21" s="146"/>
      <c r="M21" s="135" t="s">
        <v>210</v>
      </c>
      <c r="N21" s="135" t="s">
        <v>211</v>
      </c>
      <c r="O21" s="135" t="s">
        <v>212</v>
      </c>
      <c r="P21" s="135" t="s">
        <v>213</v>
      </c>
      <c r="Q21" s="146"/>
      <c r="R21" s="146"/>
      <c r="S21" s="146"/>
    </row>
    <row r="22" spans="1:22">
      <c r="A22" s="147"/>
      <c r="B22" s="147"/>
      <c r="C22" s="146"/>
      <c r="D22" s="146"/>
      <c r="E22" s="146"/>
      <c r="F22" s="146"/>
      <c r="G22" s="146"/>
      <c r="H22" s="7" t="s">
        <v>214</v>
      </c>
      <c r="I22" s="7" t="s">
        <v>214</v>
      </c>
      <c r="J22" s="7" t="s">
        <v>214</v>
      </c>
      <c r="K22" s="42" t="s">
        <v>215</v>
      </c>
      <c r="L22" s="7" t="s">
        <v>6</v>
      </c>
      <c r="M22" s="7" t="s">
        <v>6</v>
      </c>
      <c r="N22" s="7" t="s">
        <v>6</v>
      </c>
      <c r="O22" s="7" t="s">
        <v>6</v>
      </c>
      <c r="P22" s="7" t="s">
        <v>6</v>
      </c>
      <c r="Q22" s="7" t="s">
        <v>216</v>
      </c>
      <c r="R22" s="7" t="s">
        <v>216</v>
      </c>
      <c r="S22" s="146"/>
    </row>
    <row r="23" spans="1:22">
      <c r="A23" s="7">
        <v>1</v>
      </c>
      <c r="B23" s="7">
        <v>2</v>
      </c>
      <c r="C23" s="7">
        <v>3</v>
      </c>
      <c r="D23" s="7">
        <v>4</v>
      </c>
      <c r="E23" s="7">
        <v>5</v>
      </c>
      <c r="F23" s="7">
        <v>6</v>
      </c>
      <c r="G23" s="7">
        <v>7</v>
      </c>
      <c r="H23" s="7">
        <v>8</v>
      </c>
      <c r="I23" s="7">
        <v>9</v>
      </c>
      <c r="J23" s="7">
        <v>10</v>
      </c>
      <c r="K23" s="42">
        <v>11</v>
      </c>
      <c r="L23" s="7">
        <v>12</v>
      </c>
      <c r="M23" s="7">
        <v>13</v>
      </c>
      <c r="N23" s="7">
        <v>14</v>
      </c>
      <c r="O23" s="7">
        <v>15</v>
      </c>
      <c r="P23" s="7">
        <v>16</v>
      </c>
      <c r="Q23" s="7">
        <v>17</v>
      </c>
      <c r="R23" s="7">
        <v>18</v>
      </c>
      <c r="S23" s="7">
        <v>19</v>
      </c>
    </row>
    <row r="24" spans="1:22" ht="15" customHeight="1">
      <c r="A24" s="155" t="s">
        <v>9</v>
      </c>
      <c r="B24" s="156"/>
      <c r="C24" s="50" t="s">
        <v>246</v>
      </c>
      <c r="D24" s="50" t="s">
        <v>246</v>
      </c>
      <c r="E24" s="51" t="s">
        <v>246</v>
      </c>
      <c r="F24" s="50" t="s">
        <v>246</v>
      </c>
      <c r="G24" s="50" t="s">
        <v>246</v>
      </c>
      <c r="H24" s="19">
        <f>H25+H27+H45+H67+H75+H78+H82+H111+H120+H125+H128+H134+H151+H162+H301+H309+H316+H324+H337+H343</f>
        <v>816540.51786199992</v>
      </c>
      <c r="I24" s="19">
        <f>I25+I27+I45+I67+I75+I78+I82+I111+I120+I125+I128+I134+I151+I162+I301+I309+I316+I324+I337+I343</f>
        <v>662842.96314000036</v>
      </c>
      <c r="J24" s="19">
        <f>J25+J27+J45+J67+J75+J78+J82+J111+J120+J125+J128+J134+J151+J162+J301+J309+J316+J324+J337+J343</f>
        <v>651816.72314000037</v>
      </c>
      <c r="K24" s="20">
        <f>K25+K27+K45+K67+K75+K78+K82+K111+K120+K125+K128+K134+K151+K162+K301+K309+K316+K324+K337+K343</f>
        <v>31473</v>
      </c>
      <c r="L24" s="19">
        <f t="shared" ref="L24:P24" si="0">L25+L27+L45+L67+L75+L78+L82+L111+L120+L125+L128+L134+L151+L162+L301+L309+L316+L324+L337+L343</f>
        <v>526674517.98000002</v>
      </c>
      <c r="M24" s="19">
        <f t="shared" si="0"/>
        <v>0</v>
      </c>
      <c r="N24" s="19">
        <f t="shared" si="0"/>
        <v>0</v>
      </c>
      <c r="O24" s="19">
        <f t="shared" si="0"/>
        <v>7605000</v>
      </c>
      <c r="P24" s="19">
        <f t="shared" si="0"/>
        <v>519069517.98000002</v>
      </c>
      <c r="Q24" s="52">
        <f t="shared" ref="Q24:Q93" si="1">L24/I24</f>
        <v>794.56907181310771</v>
      </c>
      <c r="R24" s="52">
        <f>MAX(R25:R352)</f>
        <v>9354</v>
      </c>
      <c r="S24" s="53" t="s">
        <v>246</v>
      </c>
      <c r="T24" s="143"/>
      <c r="U24" s="143"/>
      <c r="V24" s="143"/>
    </row>
    <row r="25" spans="1:22" ht="15" customHeight="1">
      <c r="A25" s="157" t="s">
        <v>10</v>
      </c>
      <c r="B25" s="158"/>
      <c r="C25" s="50" t="s">
        <v>246</v>
      </c>
      <c r="D25" s="50" t="s">
        <v>246</v>
      </c>
      <c r="E25" s="51" t="s">
        <v>246</v>
      </c>
      <c r="F25" s="50" t="s">
        <v>246</v>
      </c>
      <c r="G25" s="50" t="s">
        <v>246</v>
      </c>
      <c r="H25" s="21">
        <f>SUM(H26:H26)</f>
        <v>489.7</v>
      </c>
      <c r="I25" s="21">
        <f t="shared" ref="I25:P25" si="2">SUM(I26:I26)</f>
        <v>447.6</v>
      </c>
      <c r="J25" s="21">
        <f t="shared" si="2"/>
        <v>447.6</v>
      </c>
      <c r="K25" s="22">
        <f t="shared" si="2"/>
        <v>18</v>
      </c>
      <c r="L25" s="21">
        <f t="shared" si="2"/>
        <v>10000</v>
      </c>
      <c r="M25" s="21">
        <f t="shared" si="2"/>
        <v>0</v>
      </c>
      <c r="N25" s="21">
        <f t="shared" si="2"/>
        <v>0</v>
      </c>
      <c r="O25" s="21">
        <f t="shared" si="2"/>
        <v>0</v>
      </c>
      <c r="P25" s="21">
        <f t="shared" si="2"/>
        <v>10000</v>
      </c>
      <c r="Q25" s="52">
        <f t="shared" si="1"/>
        <v>22.34137622877569</v>
      </c>
      <c r="R25" s="52">
        <f>MAX(R26:R26)</f>
        <v>179</v>
      </c>
      <c r="S25" s="53" t="s">
        <v>246</v>
      </c>
      <c r="T25" s="143"/>
      <c r="U25" s="143"/>
      <c r="V25" s="143"/>
    </row>
    <row r="26" spans="1:22" ht="25.5">
      <c r="A26" s="7">
        <v>1</v>
      </c>
      <c r="B26" s="8" t="s">
        <v>264</v>
      </c>
      <c r="C26" s="7">
        <v>1957</v>
      </c>
      <c r="D26" s="136">
        <v>2007</v>
      </c>
      <c r="E26" s="136" t="s">
        <v>247</v>
      </c>
      <c r="F26" s="86">
        <v>2</v>
      </c>
      <c r="G26" s="86">
        <v>2</v>
      </c>
      <c r="H26" s="23">
        <v>489.7</v>
      </c>
      <c r="I26" s="23">
        <v>447.6</v>
      </c>
      <c r="J26" s="23">
        <v>447.6</v>
      </c>
      <c r="K26" s="42">
        <v>18</v>
      </c>
      <c r="L26" s="73">
        <v>10000</v>
      </c>
      <c r="M26" s="73">
        <v>0</v>
      </c>
      <c r="N26" s="73">
        <v>0</v>
      </c>
      <c r="O26" s="73">
        <v>0</v>
      </c>
      <c r="P26" s="23">
        <v>10000</v>
      </c>
      <c r="Q26" s="58">
        <f t="shared" si="1"/>
        <v>22.34137622877569</v>
      </c>
      <c r="R26" s="23">
        <v>179</v>
      </c>
      <c r="S26" s="59" t="s">
        <v>248</v>
      </c>
      <c r="T26" s="143"/>
      <c r="U26" s="143"/>
      <c r="V26" s="143"/>
    </row>
    <row r="27" spans="1:22">
      <c r="A27" s="155" t="s">
        <v>249</v>
      </c>
      <c r="B27" s="156"/>
      <c r="C27" s="50" t="s">
        <v>246</v>
      </c>
      <c r="D27" s="50" t="s">
        <v>246</v>
      </c>
      <c r="E27" s="51" t="s">
        <v>246</v>
      </c>
      <c r="F27" s="50" t="s">
        <v>246</v>
      </c>
      <c r="G27" s="50" t="s">
        <v>246</v>
      </c>
      <c r="H27" s="21">
        <f>SUM(H28:H44)</f>
        <v>8582.4149999999991</v>
      </c>
      <c r="I27" s="21">
        <f t="shared" ref="I27:P27" si="3">SUM(I28:I44)</f>
        <v>7807.4</v>
      </c>
      <c r="J27" s="21">
        <f t="shared" si="3"/>
        <v>7271.9</v>
      </c>
      <c r="K27" s="22">
        <f t="shared" si="3"/>
        <v>282</v>
      </c>
      <c r="L27" s="21">
        <f t="shared" si="3"/>
        <v>15473699.860000001</v>
      </c>
      <c r="M27" s="21">
        <f t="shared" si="3"/>
        <v>0</v>
      </c>
      <c r="N27" s="21">
        <f t="shared" si="3"/>
        <v>0</v>
      </c>
      <c r="O27" s="21">
        <f t="shared" si="3"/>
        <v>0</v>
      </c>
      <c r="P27" s="21">
        <f t="shared" si="3"/>
        <v>15473699.860000001</v>
      </c>
      <c r="Q27" s="52">
        <f t="shared" si="1"/>
        <v>1981.927384276456</v>
      </c>
      <c r="R27" s="52">
        <f>MAX(R28:R44)</f>
        <v>4082</v>
      </c>
      <c r="S27" s="60" t="s">
        <v>246</v>
      </c>
      <c r="T27" s="143"/>
      <c r="U27" s="143"/>
      <c r="V27" s="143"/>
    </row>
    <row r="28" spans="1:22" ht="25.5">
      <c r="A28" s="7">
        <v>2</v>
      </c>
      <c r="B28" s="8" t="s">
        <v>11</v>
      </c>
      <c r="C28" s="61">
        <v>1952</v>
      </c>
      <c r="D28" s="62"/>
      <c r="E28" s="136" t="s">
        <v>247</v>
      </c>
      <c r="F28" s="61">
        <v>2</v>
      </c>
      <c r="G28" s="61">
        <v>1</v>
      </c>
      <c r="H28" s="63">
        <v>533.66499999999996</v>
      </c>
      <c r="I28" s="23">
        <v>485.15</v>
      </c>
      <c r="J28" s="23">
        <v>485.15</v>
      </c>
      <c r="K28" s="64">
        <v>16</v>
      </c>
      <c r="L28" s="49">
        <v>625710.68999999994</v>
      </c>
      <c r="M28" s="23">
        <v>0</v>
      </c>
      <c r="N28" s="23">
        <v>0</v>
      </c>
      <c r="O28" s="23">
        <v>0</v>
      </c>
      <c r="P28" s="23">
        <v>625710.68999999994</v>
      </c>
      <c r="Q28" s="58">
        <f t="shared" si="1"/>
        <v>1289.7262496135215</v>
      </c>
      <c r="R28" s="23">
        <v>2111</v>
      </c>
      <c r="S28" s="59" t="s">
        <v>248</v>
      </c>
      <c r="T28" s="143"/>
      <c r="U28" s="143"/>
      <c r="V28" s="143"/>
    </row>
    <row r="29" spans="1:22" ht="25.5" customHeight="1">
      <c r="A29" s="7">
        <v>3</v>
      </c>
      <c r="B29" s="8" t="s">
        <v>12</v>
      </c>
      <c r="C29" s="61">
        <v>1956</v>
      </c>
      <c r="D29" s="65"/>
      <c r="E29" s="136" t="s">
        <v>247</v>
      </c>
      <c r="F29" s="61">
        <v>2</v>
      </c>
      <c r="G29" s="61">
        <v>1</v>
      </c>
      <c r="H29" s="63">
        <v>445.9</v>
      </c>
      <c r="I29" s="23">
        <v>402.4</v>
      </c>
      <c r="J29" s="23">
        <v>402.4</v>
      </c>
      <c r="K29" s="64">
        <v>18</v>
      </c>
      <c r="L29" s="23">
        <v>790967.82</v>
      </c>
      <c r="M29" s="23">
        <v>0</v>
      </c>
      <c r="N29" s="23">
        <v>0</v>
      </c>
      <c r="O29" s="23">
        <v>0</v>
      </c>
      <c r="P29" s="23">
        <v>790967.82</v>
      </c>
      <c r="Q29" s="58">
        <f t="shared" si="1"/>
        <v>1965.6257952286282</v>
      </c>
      <c r="R29" s="23">
        <v>3833</v>
      </c>
      <c r="S29" s="59" t="s">
        <v>248</v>
      </c>
      <c r="T29" s="143"/>
      <c r="U29" s="143"/>
      <c r="V29" s="143"/>
    </row>
    <row r="30" spans="1:22" ht="25.5">
      <c r="A30" s="7">
        <v>4</v>
      </c>
      <c r="B30" s="8" t="s">
        <v>13</v>
      </c>
      <c r="C30" s="66">
        <v>1935</v>
      </c>
      <c r="D30" s="54"/>
      <c r="E30" s="136" t="s">
        <v>247</v>
      </c>
      <c r="F30" s="66">
        <v>1</v>
      </c>
      <c r="G30" s="66">
        <v>2</v>
      </c>
      <c r="H30" s="67">
        <v>768</v>
      </c>
      <c r="I30" s="23">
        <v>718.7</v>
      </c>
      <c r="J30" s="23">
        <v>243.2</v>
      </c>
      <c r="K30" s="64">
        <v>11</v>
      </c>
      <c r="L30" s="49">
        <v>1253494</v>
      </c>
      <c r="M30" s="23">
        <v>0</v>
      </c>
      <c r="N30" s="23">
        <v>0</v>
      </c>
      <c r="O30" s="23">
        <v>0</v>
      </c>
      <c r="P30" s="23">
        <v>1253494</v>
      </c>
      <c r="Q30" s="58">
        <f t="shared" si="1"/>
        <v>1744.1129817726448</v>
      </c>
      <c r="R30" s="23">
        <v>3833</v>
      </c>
      <c r="S30" s="59" t="s">
        <v>248</v>
      </c>
      <c r="T30" s="143"/>
      <c r="U30" s="143"/>
      <c r="V30" s="143"/>
    </row>
    <row r="31" spans="1:22" ht="25.5">
      <c r="A31" s="7">
        <v>5</v>
      </c>
      <c r="B31" s="8" t="s">
        <v>14</v>
      </c>
      <c r="C31" s="61">
        <v>1961</v>
      </c>
      <c r="D31" s="65"/>
      <c r="E31" s="136" t="s">
        <v>247</v>
      </c>
      <c r="F31" s="61">
        <v>1</v>
      </c>
      <c r="G31" s="61">
        <v>1</v>
      </c>
      <c r="H31" s="67">
        <v>287.5</v>
      </c>
      <c r="I31" s="23">
        <v>277.8</v>
      </c>
      <c r="J31" s="23">
        <v>277.8</v>
      </c>
      <c r="K31" s="64">
        <v>10</v>
      </c>
      <c r="L31" s="49">
        <v>514119.06</v>
      </c>
      <c r="M31" s="23">
        <v>0</v>
      </c>
      <c r="N31" s="23">
        <v>0</v>
      </c>
      <c r="O31" s="23">
        <v>0</v>
      </c>
      <c r="P31" s="49">
        <v>514119.06</v>
      </c>
      <c r="Q31" s="58">
        <f t="shared" si="1"/>
        <v>1850.6805615550754</v>
      </c>
      <c r="R31" s="23">
        <v>2111</v>
      </c>
      <c r="S31" s="59" t="s">
        <v>248</v>
      </c>
      <c r="T31" s="143"/>
      <c r="U31" s="143"/>
      <c r="V31" s="143"/>
    </row>
    <row r="32" spans="1:22" ht="25.5">
      <c r="A32" s="7">
        <v>6</v>
      </c>
      <c r="B32" s="8" t="s">
        <v>15</v>
      </c>
      <c r="C32" s="61">
        <v>1958</v>
      </c>
      <c r="D32" s="65"/>
      <c r="E32" s="136" t="s">
        <v>247</v>
      </c>
      <c r="F32" s="61">
        <v>2</v>
      </c>
      <c r="G32" s="61">
        <v>2</v>
      </c>
      <c r="H32" s="63">
        <v>295.2</v>
      </c>
      <c r="I32" s="23">
        <v>272.3</v>
      </c>
      <c r="J32" s="23">
        <v>272.3</v>
      </c>
      <c r="K32" s="64">
        <v>14</v>
      </c>
      <c r="L32" s="49">
        <v>472000</v>
      </c>
      <c r="M32" s="23">
        <v>0</v>
      </c>
      <c r="N32" s="23">
        <v>0</v>
      </c>
      <c r="O32" s="23">
        <v>0</v>
      </c>
      <c r="P32" s="23">
        <v>472000</v>
      </c>
      <c r="Q32" s="58">
        <f t="shared" si="1"/>
        <v>1733.3822989349981</v>
      </c>
      <c r="R32" s="23">
        <v>2111</v>
      </c>
      <c r="S32" s="59" t="s">
        <v>248</v>
      </c>
      <c r="T32" s="143"/>
      <c r="U32" s="143"/>
      <c r="V32" s="143"/>
    </row>
    <row r="33" spans="1:22" ht="25.5">
      <c r="A33" s="7">
        <v>7</v>
      </c>
      <c r="B33" s="8" t="s">
        <v>16</v>
      </c>
      <c r="C33" s="61">
        <v>1918</v>
      </c>
      <c r="D33" s="65"/>
      <c r="E33" s="136" t="s">
        <v>247</v>
      </c>
      <c r="F33" s="61">
        <v>2</v>
      </c>
      <c r="G33" s="61">
        <v>2</v>
      </c>
      <c r="H33" s="67">
        <v>561.70000000000005</v>
      </c>
      <c r="I33" s="23">
        <v>498.7</v>
      </c>
      <c r="J33" s="23">
        <v>498.7</v>
      </c>
      <c r="K33" s="64">
        <v>19</v>
      </c>
      <c r="L33" s="23">
        <v>1068279.74</v>
      </c>
      <c r="M33" s="23">
        <v>0</v>
      </c>
      <c r="N33" s="23">
        <v>0</v>
      </c>
      <c r="O33" s="23">
        <v>0</v>
      </c>
      <c r="P33" s="23">
        <v>1068279.74</v>
      </c>
      <c r="Q33" s="58">
        <f t="shared" si="1"/>
        <v>2142.1290154401445</v>
      </c>
      <c r="R33" s="58">
        <v>3833</v>
      </c>
      <c r="S33" s="59" t="s">
        <v>248</v>
      </c>
      <c r="T33" s="143"/>
      <c r="U33" s="143"/>
      <c r="V33" s="143"/>
    </row>
    <row r="34" spans="1:22" ht="25.5">
      <c r="A34" s="7">
        <v>8</v>
      </c>
      <c r="B34" s="8" t="s">
        <v>17</v>
      </c>
      <c r="C34" s="61">
        <v>1957</v>
      </c>
      <c r="D34" s="65"/>
      <c r="E34" s="136" t="s">
        <v>247</v>
      </c>
      <c r="F34" s="61">
        <v>2</v>
      </c>
      <c r="G34" s="61">
        <v>2</v>
      </c>
      <c r="H34" s="67">
        <v>644.70000000000005</v>
      </c>
      <c r="I34" s="23">
        <v>542.9</v>
      </c>
      <c r="J34" s="23">
        <v>482.9</v>
      </c>
      <c r="K34" s="64">
        <v>20</v>
      </c>
      <c r="L34" s="49">
        <v>1175512.74</v>
      </c>
      <c r="M34" s="23">
        <v>0</v>
      </c>
      <c r="N34" s="23">
        <v>0</v>
      </c>
      <c r="O34" s="23">
        <v>0</v>
      </c>
      <c r="P34" s="49">
        <v>1175512.74</v>
      </c>
      <c r="Q34" s="58">
        <f t="shared" si="1"/>
        <v>2165.2472646896299</v>
      </c>
      <c r="R34" s="23">
        <v>3833</v>
      </c>
      <c r="S34" s="59" t="s">
        <v>248</v>
      </c>
      <c r="T34" s="143"/>
      <c r="U34" s="143"/>
      <c r="V34" s="143"/>
    </row>
    <row r="35" spans="1:22" ht="25.5">
      <c r="A35" s="7">
        <v>9</v>
      </c>
      <c r="B35" s="8" t="s">
        <v>18</v>
      </c>
      <c r="C35" s="61">
        <v>1937</v>
      </c>
      <c r="D35" s="65"/>
      <c r="E35" s="136" t="s">
        <v>247</v>
      </c>
      <c r="F35" s="61">
        <v>2</v>
      </c>
      <c r="G35" s="61">
        <v>2</v>
      </c>
      <c r="H35" s="63">
        <v>564.59</v>
      </c>
      <c r="I35" s="23">
        <v>506.69</v>
      </c>
      <c r="J35" s="23">
        <v>506.69</v>
      </c>
      <c r="K35" s="64">
        <v>25</v>
      </c>
      <c r="L35" s="49">
        <v>1040000</v>
      </c>
      <c r="M35" s="23">
        <v>0</v>
      </c>
      <c r="N35" s="23">
        <v>0</v>
      </c>
      <c r="O35" s="23">
        <v>0</v>
      </c>
      <c r="P35" s="23">
        <v>1040000</v>
      </c>
      <c r="Q35" s="58">
        <f t="shared" si="1"/>
        <v>2052.5370542146084</v>
      </c>
      <c r="R35" s="23">
        <v>3833</v>
      </c>
      <c r="S35" s="59" t="s">
        <v>248</v>
      </c>
      <c r="T35" s="143"/>
      <c r="U35" s="143"/>
      <c r="V35" s="143"/>
    </row>
    <row r="36" spans="1:22" ht="25.5">
      <c r="A36" s="7">
        <v>10</v>
      </c>
      <c r="B36" s="8" t="s">
        <v>19</v>
      </c>
      <c r="C36" s="61">
        <v>1928</v>
      </c>
      <c r="D36" s="65"/>
      <c r="E36" s="136" t="s">
        <v>247</v>
      </c>
      <c r="F36" s="61">
        <v>3</v>
      </c>
      <c r="G36" s="61">
        <v>2</v>
      </c>
      <c r="H36" s="67">
        <v>792.2</v>
      </c>
      <c r="I36" s="23">
        <v>736.16</v>
      </c>
      <c r="J36" s="23">
        <v>736.16</v>
      </c>
      <c r="K36" s="64">
        <v>32</v>
      </c>
      <c r="L36" s="49">
        <v>1037500</v>
      </c>
      <c r="M36" s="23">
        <v>0</v>
      </c>
      <c r="N36" s="23">
        <v>0</v>
      </c>
      <c r="O36" s="23">
        <v>0</v>
      </c>
      <c r="P36" s="23">
        <v>1037500</v>
      </c>
      <c r="Q36" s="58">
        <f t="shared" si="1"/>
        <v>1409.3403607911325</v>
      </c>
      <c r="R36" s="23">
        <v>2111</v>
      </c>
      <c r="S36" s="59" t="s">
        <v>248</v>
      </c>
      <c r="T36" s="143"/>
      <c r="U36" s="143"/>
      <c r="V36" s="143"/>
    </row>
    <row r="37" spans="1:22" ht="25.5">
      <c r="A37" s="7">
        <v>11</v>
      </c>
      <c r="B37" s="8" t="s">
        <v>20</v>
      </c>
      <c r="C37" s="61">
        <v>1954</v>
      </c>
      <c r="D37" s="65"/>
      <c r="E37" s="136" t="s">
        <v>247</v>
      </c>
      <c r="F37" s="61">
        <v>2</v>
      </c>
      <c r="G37" s="61">
        <v>1</v>
      </c>
      <c r="H37" s="67">
        <v>542.79999999999995</v>
      </c>
      <c r="I37" s="23">
        <v>512.20000000000005</v>
      </c>
      <c r="J37" s="23">
        <v>512.20000000000005</v>
      </c>
      <c r="K37" s="64">
        <v>10</v>
      </c>
      <c r="L37" s="49">
        <v>880028</v>
      </c>
      <c r="M37" s="23">
        <v>0</v>
      </c>
      <c r="N37" s="23">
        <v>0</v>
      </c>
      <c r="O37" s="23">
        <v>0</v>
      </c>
      <c r="P37" s="23">
        <v>880028</v>
      </c>
      <c r="Q37" s="58">
        <f t="shared" si="1"/>
        <v>1718.133541585318</v>
      </c>
      <c r="R37" s="23">
        <v>4082</v>
      </c>
      <c r="S37" s="59" t="s">
        <v>248</v>
      </c>
      <c r="T37" s="143"/>
      <c r="U37" s="143"/>
      <c r="V37" s="143"/>
    </row>
    <row r="38" spans="1:22" ht="25.5">
      <c r="A38" s="7">
        <v>12</v>
      </c>
      <c r="B38" s="8" t="s">
        <v>21</v>
      </c>
      <c r="C38" s="66">
        <v>1960</v>
      </c>
      <c r="D38" s="68"/>
      <c r="E38" s="136" t="s">
        <v>247</v>
      </c>
      <c r="F38" s="66">
        <v>3</v>
      </c>
      <c r="G38" s="66">
        <v>1</v>
      </c>
      <c r="H38" s="67">
        <v>690.2</v>
      </c>
      <c r="I38" s="23">
        <v>646.4</v>
      </c>
      <c r="J38" s="23">
        <v>646.4</v>
      </c>
      <c r="K38" s="64">
        <v>20</v>
      </c>
      <c r="L38" s="49">
        <v>1418121</v>
      </c>
      <c r="M38" s="23">
        <v>0</v>
      </c>
      <c r="N38" s="23">
        <v>0</v>
      </c>
      <c r="O38" s="23">
        <v>0</v>
      </c>
      <c r="P38" s="23">
        <v>1418121</v>
      </c>
      <c r="Q38" s="58">
        <f t="shared" si="1"/>
        <v>2193.8753094059407</v>
      </c>
      <c r="R38" s="23">
        <v>4082</v>
      </c>
      <c r="S38" s="59" t="s">
        <v>248</v>
      </c>
      <c r="T38" s="143"/>
      <c r="U38" s="143"/>
      <c r="V38" s="143"/>
    </row>
    <row r="39" spans="1:22" ht="25.5">
      <c r="A39" s="7">
        <v>13</v>
      </c>
      <c r="B39" s="8" t="s">
        <v>22</v>
      </c>
      <c r="C39" s="61">
        <v>1956</v>
      </c>
      <c r="D39" s="65"/>
      <c r="E39" s="136" t="s">
        <v>247</v>
      </c>
      <c r="F39" s="61">
        <v>2</v>
      </c>
      <c r="G39" s="61">
        <v>1</v>
      </c>
      <c r="H39" s="67">
        <v>487.5</v>
      </c>
      <c r="I39" s="23">
        <v>405.8</v>
      </c>
      <c r="J39" s="23">
        <v>405.8</v>
      </c>
      <c r="K39" s="64">
        <v>16</v>
      </c>
      <c r="L39" s="49">
        <v>875317</v>
      </c>
      <c r="M39" s="23">
        <v>0</v>
      </c>
      <c r="N39" s="23">
        <v>0</v>
      </c>
      <c r="O39" s="23">
        <v>0</v>
      </c>
      <c r="P39" s="23">
        <v>875317</v>
      </c>
      <c r="Q39" s="58">
        <f t="shared" si="1"/>
        <v>2157.0157713159192</v>
      </c>
      <c r="R39" s="23">
        <v>3833</v>
      </c>
      <c r="S39" s="59" t="s">
        <v>248</v>
      </c>
      <c r="T39" s="143"/>
      <c r="U39" s="143"/>
      <c r="V39" s="143"/>
    </row>
    <row r="40" spans="1:22" ht="25.5">
      <c r="A40" s="7">
        <v>14</v>
      </c>
      <c r="B40" s="8" t="s">
        <v>23</v>
      </c>
      <c r="C40" s="66">
        <v>1956</v>
      </c>
      <c r="D40" s="69"/>
      <c r="E40" s="136" t="s">
        <v>247</v>
      </c>
      <c r="F40" s="66">
        <v>1</v>
      </c>
      <c r="G40" s="66">
        <v>1</v>
      </c>
      <c r="H40" s="67">
        <v>538.9</v>
      </c>
      <c r="I40" s="23">
        <v>495</v>
      </c>
      <c r="J40" s="23">
        <v>495</v>
      </c>
      <c r="K40" s="64">
        <v>21</v>
      </c>
      <c r="L40" s="49">
        <v>1136025.97</v>
      </c>
      <c r="M40" s="23">
        <v>0</v>
      </c>
      <c r="N40" s="23">
        <v>0</v>
      </c>
      <c r="O40" s="23">
        <v>0</v>
      </c>
      <c r="P40" s="23">
        <v>1136025.97</v>
      </c>
      <c r="Q40" s="58">
        <f t="shared" si="1"/>
        <v>2295.0019595959598</v>
      </c>
      <c r="R40" s="23">
        <v>3833</v>
      </c>
      <c r="S40" s="59" t="s">
        <v>248</v>
      </c>
      <c r="T40" s="143"/>
      <c r="U40" s="143"/>
      <c r="V40" s="143"/>
    </row>
    <row r="41" spans="1:22" ht="25.5">
      <c r="A41" s="7">
        <v>15</v>
      </c>
      <c r="B41" s="8" t="s">
        <v>24</v>
      </c>
      <c r="C41" s="61">
        <v>1956</v>
      </c>
      <c r="D41" s="65"/>
      <c r="E41" s="136" t="s">
        <v>247</v>
      </c>
      <c r="F41" s="61">
        <v>2</v>
      </c>
      <c r="G41" s="61">
        <v>1</v>
      </c>
      <c r="H41" s="67">
        <v>453.3</v>
      </c>
      <c r="I41" s="23">
        <v>407.9</v>
      </c>
      <c r="J41" s="23">
        <v>407.9</v>
      </c>
      <c r="K41" s="64">
        <v>14</v>
      </c>
      <c r="L41" s="49">
        <v>1047381.78</v>
      </c>
      <c r="M41" s="23">
        <v>0</v>
      </c>
      <c r="N41" s="23">
        <v>0</v>
      </c>
      <c r="O41" s="23">
        <v>0</v>
      </c>
      <c r="P41" s="23">
        <v>1047381.78</v>
      </c>
      <c r="Q41" s="58">
        <f t="shared" si="1"/>
        <v>2567.7415543025254</v>
      </c>
      <c r="R41" s="23">
        <v>4082</v>
      </c>
      <c r="S41" s="59" t="s">
        <v>248</v>
      </c>
      <c r="T41" s="143"/>
      <c r="U41" s="143"/>
      <c r="V41" s="143"/>
    </row>
    <row r="42" spans="1:22" ht="25.5">
      <c r="A42" s="7">
        <v>16</v>
      </c>
      <c r="B42" s="8" t="s">
        <v>25</v>
      </c>
      <c r="C42" s="61">
        <v>1958</v>
      </c>
      <c r="D42" s="65"/>
      <c r="E42" s="136" t="s">
        <v>247</v>
      </c>
      <c r="F42" s="61">
        <v>2</v>
      </c>
      <c r="G42" s="61">
        <v>1</v>
      </c>
      <c r="H42" s="67">
        <v>416.9</v>
      </c>
      <c r="I42" s="23">
        <v>401.5</v>
      </c>
      <c r="J42" s="23">
        <v>401.5</v>
      </c>
      <c r="K42" s="64">
        <v>14</v>
      </c>
      <c r="L42" s="49">
        <v>857014.25</v>
      </c>
      <c r="M42" s="23">
        <v>0</v>
      </c>
      <c r="N42" s="23">
        <v>0</v>
      </c>
      <c r="O42" s="23">
        <v>0</v>
      </c>
      <c r="P42" s="23">
        <v>857014.25</v>
      </c>
      <c r="Q42" s="58">
        <f t="shared" si="1"/>
        <v>2134.5311332503115</v>
      </c>
      <c r="R42" s="23">
        <v>3833</v>
      </c>
      <c r="S42" s="59" t="s">
        <v>248</v>
      </c>
      <c r="T42" s="143"/>
      <c r="U42" s="143"/>
      <c r="V42" s="143"/>
    </row>
    <row r="43" spans="1:22" ht="25.5" customHeight="1">
      <c r="A43" s="7">
        <v>17</v>
      </c>
      <c r="B43" s="8" t="s">
        <v>26</v>
      </c>
      <c r="C43" s="61">
        <v>1958</v>
      </c>
      <c r="D43" s="65"/>
      <c r="E43" s="136" t="s">
        <v>247</v>
      </c>
      <c r="F43" s="61">
        <v>2</v>
      </c>
      <c r="G43" s="61">
        <v>1</v>
      </c>
      <c r="H43" s="67">
        <v>313.8</v>
      </c>
      <c r="I43" s="23">
        <v>273.2</v>
      </c>
      <c r="J43" s="23">
        <v>273.2</v>
      </c>
      <c r="K43" s="64">
        <v>15</v>
      </c>
      <c r="L43" s="49">
        <v>638160.81000000006</v>
      </c>
      <c r="M43" s="23">
        <v>0</v>
      </c>
      <c r="N43" s="23">
        <v>0</v>
      </c>
      <c r="O43" s="23">
        <v>0</v>
      </c>
      <c r="P43" s="23">
        <v>638160.81000000006</v>
      </c>
      <c r="Q43" s="58">
        <f t="shared" si="1"/>
        <v>2335.8741215226942</v>
      </c>
      <c r="R43" s="23">
        <v>4082</v>
      </c>
      <c r="S43" s="59" t="s">
        <v>248</v>
      </c>
      <c r="T43" s="143"/>
      <c r="U43" s="143"/>
      <c r="V43" s="143"/>
    </row>
    <row r="44" spans="1:22" ht="25.5">
      <c r="A44" s="7">
        <v>18</v>
      </c>
      <c r="B44" s="8" t="s">
        <v>27</v>
      </c>
      <c r="C44" s="61">
        <v>1956</v>
      </c>
      <c r="D44" s="65"/>
      <c r="E44" s="136" t="s">
        <v>247</v>
      </c>
      <c r="F44" s="61">
        <v>2</v>
      </c>
      <c r="G44" s="61">
        <v>1</v>
      </c>
      <c r="H44" s="67">
        <v>245.56</v>
      </c>
      <c r="I44" s="23">
        <v>224.6</v>
      </c>
      <c r="J44" s="23">
        <v>224.6</v>
      </c>
      <c r="K44" s="64">
        <v>7</v>
      </c>
      <c r="L44" s="49">
        <v>644067</v>
      </c>
      <c r="M44" s="23">
        <v>0</v>
      </c>
      <c r="N44" s="23">
        <v>0</v>
      </c>
      <c r="O44" s="23">
        <v>0</v>
      </c>
      <c r="P44" s="23">
        <v>644067</v>
      </c>
      <c r="Q44" s="58">
        <f t="shared" si="1"/>
        <v>2867.6179875333928</v>
      </c>
      <c r="R44" s="23">
        <v>4082</v>
      </c>
      <c r="S44" s="59" t="s">
        <v>248</v>
      </c>
      <c r="T44" s="143"/>
      <c r="U44" s="143"/>
      <c r="V44" s="143"/>
    </row>
    <row r="45" spans="1:22" ht="15" customHeight="1">
      <c r="A45" s="159" t="s">
        <v>28</v>
      </c>
      <c r="B45" s="159"/>
      <c r="C45" s="50" t="s">
        <v>246</v>
      </c>
      <c r="D45" s="50" t="s">
        <v>246</v>
      </c>
      <c r="E45" s="51" t="s">
        <v>246</v>
      </c>
      <c r="F45" s="50" t="s">
        <v>246</v>
      </c>
      <c r="G45" s="50" t="s">
        <v>246</v>
      </c>
      <c r="H45" s="21">
        <f>SUM(H46:H66)</f>
        <v>22564.592081999999</v>
      </c>
      <c r="I45" s="21">
        <f t="shared" ref="I45:P45" si="4">SUM(I46:I66)</f>
        <v>20573.045450000009</v>
      </c>
      <c r="J45" s="21">
        <f t="shared" si="4"/>
        <v>20573.045450000009</v>
      </c>
      <c r="K45" s="22">
        <f t="shared" si="4"/>
        <v>764</v>
      </c>
      <c r="L45" s="21">
        <f t="shared" si="4"/>
        <v>29244755.789999999</v>
      </c>
      <c r="M45" s="21">
        <f t="shared" si="4"/>
        <v>0</v>
      </c>
      <c r="N45" s="21">
        <f t="shared" si="4"/>
        <v>0</v>
      </c>
      <c r="O45" s="21">
        <f t="shared" si="4"/>
        <v>0</v>
      </c>
      <c r="P45" s="21">
        <f t="shared" si="4"/>
        <v>29244755.789999999</v>
      </c>
      <c r="Q45" s="52">
        <f t="shared" si="1"/>
        <v>1421.5083450369759</v>
      </c>
      <c r="R45" s="52">
        <f>MAX(R46:R66)</f>
        <v>9354</v>
      </c>
      <c r="S45" s="50" t="s">
        <v>246</v>
      </c>
      <c r="T45" s="143"/>
      <c r="U45" s="143"/>
      <c r="V45" s="143"/>
    </row>
    <row r="46" spans="1:22" s="110" customFormat="1" ht="25.5" customHeight="1">
      <c r="A46" s="7">
        <v>19</v>
      </c>
      <c r="B46" s="8" t="s">
        <v>336</v>
      </c>
      <c r="C46" s="7">
        <v>1968</v>
      </c>
      <c r="D46" s="142"/>
      <c r="E46" s="136" t="s">
        <v>247</v>
      </c>
      <c r="F46" s="7">
        <v>4</v>
      </c>
      <c r="G46" s="7">
        <v>3</v>
      </c>
      <c r="H46" s="23">
        <v>1996.7</v>
      </c>
      <c r="I46" s="49">
        <v>1994.7</v>
      </c>
      <c r="J46" s="49">
        <v>1994.7</v>
      </c>
      <c r="K46" s="79">
        <v>72</v>
      </c>
      <c r="L46" s="49">
        <v>1811677</v>
      </c>
      <c r="M46" s="23">
        <v>0</v>
      </c>
      <c r="N46" s="23">
        <v>0</v>
      </c>
      <c r="O46" s="23">
        <v>0</v>
      </c>
      <c r="P46" s="23">
        <v>1811677</v>
      </c>
      <c r="Q46" s="58">
        <f t="shared" si="1"/>
        <v>908.24535017797166</v>
      </c>
      <c r="R46" s="58">
        <v>990</v>
      </c>
      <c r="S46" s="59" t="s">
        <v>248</v>
      </c>
      <c r="T46" s="143"/>
      <c r="U46" s="143"/>
      <c r="V46" s="143"/>
    </row>
    <row r="47" spans="1:22" s="110" customFormat="1" ht="25.5">
      <c r="A47" s="7">
        <v>20</v>
      </c>
      <c r="B47" s="8" t="s">
        <v>337</v>
      </c>
      <c r="C47" s="7">
        <v>1968</v>
      </c>
      <c r="D47" s="142"/>
      <c r="E47" s="136" t="s">
        <v>247</v>
      </c>
      <c r="F47" s="7">
        <v>4</v>
      </c>
      <c r="G47" s="7">
        <v>3</v>
      </c>
      <c r="H47" s="23">
        <v>1995.2</v>
      </c>
      <c r="I47" s="49">
        <v>1994.4</v>
      </c>
      <c r="J47" s="49">
        <v>1994.4</v>
      </c>
      <c r="K47" s="79">
        <v>65</v>
      </c>
      <c r="L47" s="49">
        <v>1969804</v>
      </c>
      <c r="M47" s="23">
        <v>0</v>
      </c>
      <c r="N47" s="23">
        <v>0</v>
      </c>
      <c r="O47" s="23">
        <v>0</v>
      </c>
      <c r="P47" s="23">
        <v>1969804</v>
      </c>
      <c r="Q47" s="58">
        <f t="shared" si="1"/>
        <v>987.66746891295622</v>
      </c>
      <c r="R47" s="58">
        <v>990</v>
      </c>
      <c r="S47" s="59" t="s">
        <v>248</v>
      </c>
      <c r="T47" s="143"/>
      <c r="U47" s="143"/>
      <c r="V47" s="143"/>
    </row>
    <row r="48" spans="1:22" s="110" customFormat="1" ht="25.5">
      <c r="A48" s="7">
        <v>21</v>
      </c>
      <c r="B48" s="8" t="s">
        <v>338</v>
      </c>
      <c r="C48" s="7">
        <v>1968</v>
      </c>
      <c r="D48" s="7">
        <v>2007</v>
      </c>
      <c r="E48" s="136" t="s">
        <v>247</v>
      </c>
      <c r="F48" s="56">
        <v>4</v>
      </c>
      <c r="G48" s="56">
        <v>2</v>
      </c>
      <c r="H48" s="48">
        <v>2425.6999999999998</v>
      </c>
      <c r="I48" s="48">
        <v>2422.6999999999998</v>
      </c>
      <c r="J48" s="48">
        <v>2422.6999999999998</v>
      </c>
      <c r="K48" s="71">
        <v>71</v>
      </c>
      <c r="L48" s="49">
        <v>1670540.24</v>
      </c>
      <c r="M48" s="23">
        <v>0</v>
      </c>
      <c r="N48" s="23">
        <v>0</v>
      </c>
      <c r="O48" s="23">
        <v>0</v>
      </c>
      <c r="P48" s="23">
        <v>1670540.24</v>
      </c>
      <c r="Q48" s="58">
        <f t="shared" si="1"/>
        <v>689.53656664052505</v>
      </c>
      <c r="R48" s="58">
        <v>990</v>
      </c>
      <c r="S48" s="59" t="s">
        <v>248</v>
      </c>
      <c r="T48" s="143"/>
      <c r="U48" s="143"/>
      <c r="V48" s="143"/>
    </row>
    <row r="49" spans="1:22" ht="25.5">
      <c r="A49" s="7">
        <v>22</v>
      </c>
      <c r="B49" s="8" t="s">
        <v>29</v>
      </c>
      <c r="C49" s="61">
        <v>1964</v>
      </c>
      <c r="D49" s="62">
        <v>2003</v>
      </c>
      <c r="E49" s="136" t="s">
        <v>247</v>
      </c>
      <c r="F49" s="61">
        <v>3</v>
      </c>
      <c r="G49" s="70">
        <v>2</v>
      </c>
      <c r="H49" s="63">
        <v>1386.8</v>
      </c>
      <c r="I49" s="23">
        <v>880.67990999999995</v>
      </c>
      <c r="J49" s="23">
        <v>880.67990999999995</v>
      </c>
      <c r="K49" s="64">
        <v>34</v>
      </c>
      <c r="L49" s="49">
        <v>2052582.49</v>
      </c>
      <c r="M49" s="23">
        <v>0</v>
      </c>
      <c r="N49" s="23">
        <v>0</v>
      </c>
      <c r="O49" s="23">
        <v>0</v>
      </c>
      <c r="P49" s="23">
        <v>2052582.49</v>
      </c>
      <c r="Q49" s="58">
        <f t="shared" si="1"/>
        <v>2330.6793611313333</v>
      </c>
      <c r="R49" s="23">
        <v>4794</v>
      </c>
      <c r="S49" s="59" t="s">
        <v>248</v>
      </c>
      <c r="T49" s="143"/>
      <c r="U49" s="143"/>
      <c r="V49" s="143"/>
    </row>
    <row r="50" spans="1:22" ht="25.5" customHeight="1">
      <c r="A50" s="7">
        <v>23</v>
      </c>
      <c r="B50" s="8" t="s">
        <v>339</v>
      </c>
      <c r="C50" s="7">
        <v>1968</v>
      </c>
      <c r="D50" s="62">
        <v>2007</v>
      </c>
      <c r="E50" s="136" t="s">
        <v>247</v>
      </c>
      <c r="F50" s="61">
        <v>5</v>
      </c>
      <c r="G50" s="70">
        <v>4</v>
      </c>
      <c r="H50" s="63">
        <v>3779.2</v>
      </c>
      <c r="I50" s="23">
        <v>3751.87</v>
      </c>
      <c r="J50" s="23">
        <v>3751.87</v>
      </c>
      <c r="K50" s="64">
        <v>84</v>
      </c>
      <c r="L50" s="49">
        <v>2148656.7400000002</v>
      </c>
      <c r="M50" s="23">
        <v>0</v>
      </c>
      <c r="N50" s="23">
        <v>0</v>
      </c>
      <c r="O50" s="23">
        <v>0</v>
      </c>
      <c r="P50" s="23">
        <v>2148656.7400000002</v>
      </c>
      <c r="Q50" s="58">
        <f t="shared" si="1"/>
        <v>572.68954947799375</v>
      </c>
      <c r="R50" s="23">
        <v>990</v>
      </c>
      <c r="S50" s="59" t="s">
        <v>248</v>
      </c>
      <c r="T50" s="143"/>
      <c r="U50" s="143"/>
      <c r="V50" s="143"/>
    </row>
    <row r="51" spans="1:22" ht="25.5">
      <c r="A51" s="7">
        <v>24</v>
      </c>
      <c r="B51" s="8" t="s">
        <v>30</v>
      </c>
      <c r="C51" s="61">
        <v>1963</v>
      </c>
      <c r="D51" s="62"/>
      <c r="E51" s="136" t="s">
        <v>247</v>
      </c>
      <c r="F51" s="61">
        <v>3</v>
      </c>
      <c r="G51" s="70">
        <v>3</v>
      </c>
      <c r="H51" s="63">
        <v>1492.7</v>
      </c>
      <c r="I51" s="23">
        <v>1419.7</v>
      </c>
      <c r="J51" s="23">
        <v>1419.7</v>
      </c>
      <c r="K51" s="64">
        <v>62</v>
      </c>
      <c r="L51" s="49">
        <v>3430632</v>
      </c>
      <c r="M51" s="23">
        <v>0</v>
      </c>
      <c r="N51" s="23">
        <v>0</v>
      </c>
      <c r="O51" s="23">
        <v>0</v>
      </c>
      <c r="P51" s="23">
        <v>3430632</v>
      </c>
      <c r="Q51" s="58">
        <f t="shared" si="1"/>
        <v>2416.4485454673522</v>
      </c>
      <c r="R51" s="23">
        <v>4794</v>
      </c>
      <c r="S51" s="59" t="s">
        <v>248</v>
      </c>
      <c r="T51" s="143"/>
      <c r="U51" s="143"/>
      <c r="V51" s="143"/>
    </row>
    <row r="52" spans="1:22" ht="25.5">
      <c r="A52" s="7">
        <v>25</v>
      </c>
      <c r="B52" s="8" t="s">
        <v>31</v>
      </c>
      <c r="C52" s="61">
        <v>1963</v>
      </c>
      <c r="D52" s="62"/>
      <c r="E52" s="136" t="s">
        <v>247</v>
      </c>
      <c r="F52" s="61">
        <v>3</v>
      </c>
      <c r="G52" s="70">
        <v>3</v>
      </c>
      <c r="H52" s="63">
        <v>1010</v>
      </c>
      <c r="I52" s="23">
        <v>935.7</v>
      </c>
      <c r="J52" s="23">
        <v>935.7</v>
      </c>
      <c r="K52" s="64">
        <v>27</v>
      </c>
      <c r="L52" s="49">
        <v>1604630</v>
      </c>
      <c r="M52" s="23">
        <v>0</v>
      </c>
      <c r="N52" s="23">
        <v>0</v>
      </c>
      <c r="O52" s="23">
        <v>0</v>
      </c>
      <c r="P52" s="23">
        <v>1604630</v>
      </c>
      <c r="Q52" s="58">
        <f t="shared" si="1"/>
        <v>1714.8979373730897</v>
      </c>
      <c r="R52" s="23">
        <v>3019</v>
      </c>
      <c r="S52" s="59" t="s">
        <v>248</v>
      </c>
      <c r="T52" s="143"/>
      <c r="U52" s="143"/>
      <c r="V52" s="143"/>
    </row>
    <row r="53" spans="1:22" ht="25.5">
      <c r="A53" s="7">
        <v>26</v>
      </c>
      <c r="B53" s="8" t="s">
        <v>32</v>
      </c>
      <c r="C53" s="61">
        <v>1961</v>
      </c>
      <c r="D53" s="62">
        <v>2007</v>
      </c>
      <c r="E53" s="136" t="s">
        <v>247</v>
      </c>
      <c r="F53" s="61">
        <v>3</v>
      </c>
      <c r="G53" s="70">
        <v>3</v>
      </c>
      <c r="H53" s="63">
        <v>1889.4861810000002</v>
      </c>
      <c r="I53" s="23">
        <v>1717.71471</v>
      </c>
      <c r="J53" s="23">
        <v>1717.71471</v>
      </c>
      <c r="K53" s="64">
        <v>52</v>
      </c>
      <c r="L53" s="49">
        <v>4052769</v>
      </c>
      <c r="M53" s="23">
        <v>0</v>
      </c>
      <c r="N53" s="23">
        <v>0</v>
      </c>
      <c r="O53" s="23">
        <v>0</v>
      </c>
      <c r="P53" s="23">
        <v>4052769</v>
      </c>
      <c r="Q53" s="58">
        <f t="shared" si="1"/>
        <v>2359.3958743009193</v>
      </c>
      <c r="R53" s="23">
        <v>4794</v>
      </c>
      <c r="S53" s="59" t="s">
        <v>248</v>
      </c>
      <c r="T53" s="143"/>
      <c r="U53" s="143"/>
      <c r="V53" s="143"/>
    </row>
    <row r="54" spans="1:22" ht="25.5">
      <c r="A54" s="7">
        <v>27</v>
      </c>
      <c r="B54" s="8" t="s">
        <v>33</v>
      </c>
      <c r="C54" s="61">
        <v>1963</v>
      </c>
      <c r="D54" s="62"/>
      <c r="E54" s="136" t="s">
        <v>247</v>
      </c>
      <c r="F54" s="61">
        <v>3</v>
      </c>
      <c r="G54" s="70">
        <v>3</v>
      </c>
      <c r="H54" s="63">
        <v>1288.7</v>
      </c>
      <c r="I54" s="23">
        <v>823.09999999999991</v>
      </c>
      <c r="J54" s="23">
        <v>823.09999999999991</v>
      </c>
      <c r="K54" s="64">
        <v>67</v>
      </c>
      <c r="L54" s="49">
        <v>3637596</v>
      </c>
      <c r="M54" s="23">
        <v>0</v>
      </c>
      <c r="N54" s="23">
        <v>0</v>
      </c>
      <c r="O54" s="23">
        <v>0</v>
      </c>
      <c r="P54" s="23">
        <v>3637596</v>
      </c>
      <c r="Q54" s="58">
        <f t="shared" si="1"/>
        <v>4419.3852508808168</v>
      </c>
      <c r="R54" s="23">
        <v>5954</v>
      </c>
      <c r="S54" s="59" t="s">
        <v>248</v>
      </c>
      <c r="T54" s="143"/>
      <c r="U54" s="143"/>
      <c r="V54" s="143"/>
    </row>
    <row r="55" spans="1:22" ht="25.5">
      <c r="A55" s="7">
        <v>28</v>
      </c>
      <c r="B55" s="8" t="s">
        <v>34</v>
      </c>
      <c r="C55" s="61">
        <v>1959</v>
      </c>
      <c r="D55" s="62"/>
      <c r="E55" s="136" t="s">
        <v>247</v>
      </c>
      <c r="F55" s="61">
        <v>2</v>
      </c>
      <c r="G55" s="70">
        <v>2</v>
      </c>
      <c r="H55" s="84">
        <v>694.98</v>
      </c>
      <c r="I55" s="23">
        <v>631.79999999999995</v>
      </c>
      <c r="J55" s="23">
        <v>631.79999999999995</v>
      </c>
      <c r="K55" s="64">
        <v>26</v>
      </c>
      <c r="L55" s="49">
        <v>1042320</v>
      </c>
      <c r="M55" s="23">
        <v>0</v>
      </c>
      <c r="N55" s="23">
        <v>0</v>
      </c>
      <c r="O55" s="23">
        <v>0</v>
      </c>
      <c r="P55" s="23">
        <v>1042320</v>
      </c>
      <c r="Q55" s="58">
        <f t="shared" si="1"/>
        <v>1649.7625830959166</v>
      </c>
      <c r="R55" s="23">
        <v>3198</v>
      </c>
      <c r="S55" s="59" t="s">
        <v>248</v>
      </c>
      <c r="T55" s="143"/>
      <c r="U55" s="143"/>
      <c r="V55" s="143"/>
    </row>
    <row r="56" spans="1:22" ht="25.5">
      <c r="A56" s="7">
        <v>29</v>
      </c>
      <c r="B56" s="8" t="s">
        <v>35</v>
      </c>
      <c r="C56" s="61">
        <v>1959</v>
      </c>
      <c r="D56" s="62"/>
      <c r="E56" s="136" t="s">
        <v>247</v>
      </c>
      <c r="F56" s="61">
        <v>2</v>
      </c>
      <c r="G56" s="70">
        <v>2</v>
      </c>
      <c r="H56" s="63">
        <v>609.6</v>
      </c>
      <c r="I56" s="23">
        <v>501.2</v>
      </c>
      <c r="J56" s="23">
        <v>501.2</v>
      </c>
      <c r="K56" s="64">
        <v>16</v>
      </c>
      <c r="L56" s="49">
        <v>1051686</v>
      </c>
      <c r="M56" s="23">
        <v>0</v>
      </c>
      <c r="N56" s="23">
        <v>0</v>
      </c>
      <c r="O56" s="23">
        <v>0</v>
      </c>
      <c r="P56" s="23">
        <v>1051686</v>
      </c>
      <c r="Q56" s="58">
        <f t="shared" si="1"/>
        <v>2098.3359936153233</v>
      </c>
      <c r="R56" s="23">
        <v>3198</v>
      </c>
      <c r="S56" s="59" t="s">
        <v>248</v>
      </c>
      <c r="T56" s="143"/>
      <c r="U56" s="143"/>
      <c r="V56" s="143"/>
    </row>
    <row r="57" spans="1:22" ht="25.5">
      <c r="A57" s="7">
        <v>30</v>
      </c>
      <c r="B57" s="8" t="s">
        <v>36</v>
      </c>
      <c r="C57" s="61">
        <v>1961</v>
      </c>
      <c r="D57" s="62">
        <v>2007</v>
      </c>
      <c r="E57" s="136" t="s">
        <v>247</v>
      </c>
      <c r="F57" s="61">
        <v>2</v>
      </c>
      <c r="G57" s="70">
        <v>2</v>
      </c>
      <c r="H57" s="63">
        <v>678.5</v>
      </c>
      <c r="I57" s="23">
        <v>614.89987000000008</v>
      </c>
      <c r="J57" s="23">
        <v>614.89987000000008</v>
      </c>
      <c r="K57" s="64">
        <v>33</v>
      </c>
      <c r="L57" s="49">
        <v>211854</v>
      </c>
      <c r="M57" s="23">
        <v>0</v>
      </c>
      <c r="N57" s="23">
        <v>0</v>
      </c>
      <c r="O57" s="23">
        <v>0</v>
      </c>
      <c r="P57" s="23">
        <v>211854</v>
      </c>
      <c r="Q57" s="58">
        <f t="shared" si="1"/>
        <v>344.53414342078162</v>
      </c>
      <c r="R57" s="23">
        <v>908</v>
      </c>
      <c r="S57" s="59" t="s">
        <v>248</v>
      </c>
      <c r="T57" s="143"/>
      <c r="U57" s="143"/>
      <c r="V57" s="143"/>
    </row>
    <row r="58" spans="1:22" ht="25.5">
      <c r="A58" s="7">
        <v>31</v>
      </c>
      <c r="B58" s="8" t="s">
        <v>37</v>
      </c>
      <c r="C58" s="61">
        <v>1961</v>
      </c>
      <c r="D58" s="62">
        <v>2008</v>
      </c>
      <c r="E58" s="136" t="s">
        <v>247</v>
      </c>
      <c r="F58" s="61">
        <v>2</v>
      </c>
      <c r="G58" s="70">
        <v>2</v>
      </c>
      <c r="H58" s="63">
        <v>293</v>
      </c>
      <c r="I58" s="23">
        <v>270.59992999999997</v>
      </c>
      <c r="J58" s="23">
        <v>270.59992999999997</v>
      </c>
      <c r="K58" s="64">
        <v>15</v>
      </c>
      <c r="L58" s="49">
        <v>114765</v>
      </c>
      <c r="M58" s="23">
        <v>0</v>
      </c>
      <c r="N58" s="23">
        <v>0</v>
      </c>
      <c r="O58" s="23">
        <v>0</v>
      </c>
      <c r="P58" s="23">
        <v>114765</v>
      </c>
      <c r="Q58" s="58">
        <f t="shared" si="1"/>
        <v>424.11319175138004</v>
      </c>
      <c r="R58" s="23">
        <v>908</v>
      </c>
      <c r="S58" s="59" t="s">
        <v>248</v>
      </c>
      <c r="T58" s="143"/>
      <c r="U58" s="143"/>
      <c r="V58" s="143"/>
    </row>
    <row r="59" spans="1:22" ht="25.5">
      <c r="A59" s="7">
        <v>32</v>
      </c>
      <c r="B59" s="8" t="s">
        <v>38</v>
      </c>
      <c r="C59" s="61">
        <v>1962</v>
      </c>
      <c r="D59" s="62">
        <v>2008</v>
      </c>
      <c r="E59" s="136" t="s">
        <v>247</v>
      </c>
      <c r="F59" s="61">
        <v>2</v>
      </c>
      <c r="G59" s="70">
        <v>2</v>
      </c>
      <c r="H59" s="63">
        <v>645.43594499999995</v>
      </c>
      <c r="I59" s="23">
        <v>586.75994999999989</v>
      </c>
      <c r="J59" s="23">
        <v>586.75994999999989</v>
      </c>
      <c r="K59" s="64">
        <v>32</v>
      </c>
      <c r="L59" s="49">
        <v>211855</v>
      </c>
      <c r="M59" s="23">
        <v>0</v>
      </c>
      <c r="N59" s="23">
        <v>0</v>
      </c>
      <c r="O59" s="23">
        <v>0</v>
      </c>
      <c r="P59" s="23">
        <v>211855</v>
      </c>
      <c r="Q59" s="58">
        <f t="shared" si="1"/>
        <v>361.05906682962944</v>
      </c>
      <c r="R59" s="23">
        <v>908</v>
      </c>
      <c r="S59" s="59" t="s">
        <v>248</v>
      </c>
      <c r="T59" s="143"/>
      <c r="U59" s="143"/>
      <c r="V59" s="143"/>
    </row>
    <row r="60" spans="1:22" ht="25.5">
      <c r="A60" s="7">
        <v>33</v>
      </c>
      <c r="B60" s="8" t="s">
        <v>39</v>
      </c>
      <c r="C60" s="61">
        <v>1961</v>
      </c>
      <c r="D60" s="62">
        <v>2007</v>
      </c>
      <c r="E60" s="136" t="s">
        <v>247</v>
      </c>
      <c r="F60" s="61">
        <v>2</v>
      </c>
      <c r="G60" s="70">
        <v>2</v>
      </c>
      <c r="H60" s="63">
        <v>299.19997800000004</v>
      </c>
      <c r="I60" s="23">
        <v>271.99997999999999</v>
      </c>
      <c r="J60" s="23">
        <v>271.99997999999999</v>
      </c>
      <c r="K60" s="64">
        <v>17</v>
      </c>
      <c r="L60" s="49">
        <v>114926</v>
      </c>
      <c r="M60" s="23">
        <v>0</v>
      </c>
      <c r="N60" s="23">
        <v>0</v>
      </c>
      <c r="O60" s="23">
        <v>0</v>
      </c>
      <c r="P60" s="23">
        <v>114926</v>
      </c>
      <c r="Q60" s="58">
        <f t="shared" si="1"/>
        <v>422.52208989133015</v>
      </c>
      <c r="R60" s="23">
        <v>908</v>
      </c>
      <c r="S60" s="59" t="s">
        <v>248</v>
      </c>
      <c r="T60" s="143"/>
      <c r="U60" s="143"/>
      <c r="V60" s="143"/>
    </row>
    <row r="61" spans="1:22" ht="25.5">
      <c r="A61" s="7">
        <v>34</v>
      </c>
      <c r="B61" s="8" t="s">
        <v>40</v>
      </c>
      <c r="C61" s="61">
        <v>1963</v>
      </c>
      <c r="D61" s="62"/>
      <c r="E61" s="136" t="s">
        <v>247</v>
      </c>
      <c r="F61" s="61">
        <v>2</v>
      </c>
      <c r="G61" s="70">
        <v>2</v>
      </c>
      <c r="H61" s="63">
        <v>379</v>
      </c>
      <c r="I61" s="23">
        <v>244.5</v>
      </c>
      <c r="J61" s="23">
        <v>244.5</v>
      </c>
      <c r="K61" s="64">
        <v>14</v>
      </c>
      <c r="L61" s="49">
        <v>1894475</v>
      </c>
      <c r="M61" s="23">
        <v>0</v>
      </c>
      <c r="N61" s="23">
        <v>0</v>
      </c>
      <c r="O61" s="23">
        <v>0</v>
      </c>
      <c r="P61" s="23">
        <v>1894475</v>
      </c>
      <c r="Q61" s="58">
        <f t="shared" si="1"/>
        <v>7748.3640081799595</v>
      </c>
      <c r="R61" s="23">
        <v>9354</v>
      </c>
      <c r="S61" s="59" t="s">
        <v>248</v>
      </c>
      <c r="T61" s="143"/>
      <c r="U61" s="143"/>
      <c r="V61" s="143"/>
    </row>
    <row r="62" spans="1:22" ht="25.5">
      <c r="A62" s="7">
        <v>35</v>
      </c>
      <c r="B62" s="8" t="s">
        <v>41</v>
      </c>
      <c r="C62" s="61">
        <v>1960</v>
      </c>
      <c r="D62" s="62"/>
      <c r="E62" s="136" t="s">
        <v>247</v>
      </c>
      <c r="F62" s="61">
        <v>2</v>
      </c>
      <c r="G62" s="70">
        <v>1</v>
      </c>
      <c r="H62" s="63">
        <v>329.3</v>
      </c>
      <c r="I62" s="23">
        <v>297.32112000000001</v>
      </c>
      <c r="J62" s="23">
        <v>297.32112000000001</v>
      </c>
      <c r="K62" s="64">
        <v>17</v>
      </c>
      <c r="L62" s="49">
        <v>500556.56999999995</v>
      </c>
      <c r="M62" s="23">
        <v>0</v>
      </c>
      <c r="N62" s="23">
        <v>0</v>
      </c>
      <c r="O62" s="23">
        <v>0</v>
      </c>
      <c r="P62" s="23">
        <v>500556.56999999995</v>
      </c>
      <c r="Q62" s="58">
        <f t="shared" si="1"/>
        <v>1683.5553760862999</v>
      </c>
      <c r="R62" s="23">
        <v>3019</v>
      </c>
      <c r="S62" s="59" t="s">
        <v>248</v>
      </c>
      <c r="T62" s="143"/>
      <c r="U62" s="143"/>
      <c r="V62" s="143"/>
    </row>
    <row r="63" spans="1:22" ht="25.5">
      <c r="A63" s="7">
        <v>36</v>
      </c>
      <c r="B63" s="8" t="s">
        <v>42</v>
      </c>
      <c r="C63" s="61">
        <v>1960</v>
      </c>
      <c r="D63" s="62"/>
      <c r="E63" s="136" t="s">
        <v>247</v>
      </c>
      <c r="F63" s="61">
        <v>2</v>
      </c>
      <c r="G63" s="70">
        <v>1</v>
      </c>
      <c r="H63" s="63">
        <v>330.1</v>
      </c>
      <c r="I63" s="23">
        <v>265.39999999999998</v>
      </c>
      <c r="J63" s="23">
        <v>265.39999999999998</v>
      </c>
      <c r="K63" s="64">
        <v>15</v>
      </c>
      <c r="L63" s="49">
        <v>498982.30000000005</v>
      </c>
      <c r="M63" s="23">
        <v>0</v>
      </c>
      <c r="N63" s="23">
        <v>0</v>
      </c>
      <c r="O63" s="23">
        <v>0</v>
      </c>
      <c r="P63" s="23">
        <v>498982.30000000005</v>
      </c>
      <c r="Q63" s="58">
        <f t="shared" si="1"/>
        <v>1880.1141672946499</v>
      </c>
      <c r="R63" s="23">
        <v>3019</v>
      </c>
      <c r="S63" s="59" t="s">
        <v>248</v>
      </c>
      <c r="T63" s="143"/>
      <c r="U63" s="143"/>
      <c r="V63" s="143"/>
    </row>
    <row r="64" spans="1:22" ht="25.5">
      <c r="A64" s="7">
        <v>37</v>
      </c>
      <c r="B64" s="8" t="s">
        <v>43</v>
      </c>
      <c r="C64" s="61">
        <v>1962</v>
      </c>
      <c r="D64" s="62"/>
      <c r="E64" s="136" t="s">
        <v>247</v>
      </c>
      <c r="F64" s="61">
        <v>2</v>
      </c>
      <c r="G64" s="70">
        <v>1</v>
      </c>
      <c r="H64" s="63">
        <v>411.9</v>
      </c>
      <c r="I64" s="23">
        <v>376.1</v>
      </c>
      <c r="J64" s="23">
        <v>376.1</v>
      </c>
      <c r="K64" s="64">
        <v>12</v>
      </c>
      <c r="L64" s="49">
        <v>633559.82000000007</v>
      </c>
      <c r="M64" s="23">
        <v>0</v>
      </c>
      <c r="N64" s="23">
        <v>0</v>
      </c>
      <c r="O64" s="23">
        <v>0</v>
      </c>
      <c r="P64" s="23">
        <v>633559.82000000007</v>
      </c>
      <c r="Q64" s="58">
        <f t="shared" si="1"/>
        <v>1684.5515022600373</v>
      </c>
      <c r="R64" s="23">
        <v>3019</v>
      </c>
      <c r="S64" s="59" t="s">
        <v>248</v>
      </c>
      <c r="T64" s="143"/>
      <c r="U64" s="143"/>
      <c r="V64" s="143"/>
    </row>
    <row r="65" spans="1:22" ht="25.5">
      <c r="A65" s="7">
        <v>38</v>
      </c>
      <c r="B65" s="8" t="s">
        <v>44</v>
      </c>
      <c r="C65" s="61">
        <v>1960</v>
      </c>
      <c r="D65" s="62"/>
      <c r="E65" s="136" t="s">
        <v>247</v>
      </c>
      <c r="F65" s="61">
        <v>2</v>
      </c>
      <c r="G65" s="70">
        <v>1</v>
      </c>
      <c r="H65" s="63">
        <v>338.79997800000001</v>
      </c>
      <c r="I65" s="23">
        <v>307.99997999999999</v>
      </c>
      <c r="J65" s="23">
        <v>307.99997999999999</v>
      </c>
      <c r="K65" s="64">
        <v>21</v>
      </c>
      <c r="L65" s="49">
        <v>486337.9</v>
      </c>
      <c r="M65" s="23">
        <v>0</v>
      </c>
      <c r="N65" s="23">
        <v>0</v>
      </c>
      <c r="O65" s="23">
        <v>0</v>
      </c>
      <c r="P65" s="23">
        <v>486337.9</v>
      </c>
      <c r="Q65" s="58">
        <f t="shared" si="1"/>
        <v>1579.0192583778739</v>
      </c>
      <c r="R65" s="23">
        <v>3019</v>
      </c>
      <c r="S65" s="59" t="s">
        <v>248</v>
      </c>
      <c r="T65" s="143"/>
      <c r="U65" s="143"/>
      <c r="V65" s="143"/>
    </row>
    <row r="66" spans="1:22" ht="25.5">
      <c r="A66" s="7">
        <v>39</v>
      </c>
      <c r="B66" s="8" t="s">
        <v>45</v>
      </c>
      <c r="C66" s="61">
        <v>1960</v>
      </c>
      <c r="D66" s="62"/>
      <c r="E66" s="136" t="s">
        <v>247</v>
      </c>
      <c r="F66" s="61">
        <v>2</v>
      </c>
      <c r="G66" s="70">
        <v>2</v>
      </c>
      <c r="H66" s="63">
        <v>290.29000000000002</v>
      </c>
      <c r="I66" s="23">
        <v>263.89999999999998</v>
      </c>
      <c r="J66" s="23">
        <v>263.89999999999998</v>
      </c>
      <c r="K66" s="64">
        <v>12</v>
      </c>
      <c r="L66" s="49">
        <v>104550.73</v>
      </c>
      <c r="M66" s="23">
        <v>0</v>
      </c>
      <c r="N66" s="23">
        <v>0</v>
      </c>
      <c r="O66" s="23">
        <v>0</v>
      </c>
      <c r="P66" s="23">
        <v>104550.73</v>
      </c>
      <c r="Q66" s="58">
        <f t="shared" si="1"/>
        <v>396.17555892383479</v>
      </c>
      <c r="R66" s="23">
        <v>1087</v>
      </c>
      <c r="S66" s="59" t="s">
        <v>248</v>
      </c>
      <c r="T66" s="143"/>
      <c r="U66" s="143"/>
      <c r="V66" s="143"/>
    </row>
    <row r="67" spans="1:22">
      <c r="A67" s="160" t="s">
        <v>250</v>
      </c>
      <c r="B67" s="161"/>
      <c r="C67" s="50" t="s">
        <v>246</v>
      </c>
      <c r="D67" s="50" t="s">
        <v>246</v>
      </c>
      <c r="E67" s="51" t="s">
        <v>246</v>
      </c>
      <c r="F67" s="50" t="s">
        <v>246</v>
      </c>
      <c r="G67" s="50" t="s">
        <v>246</v>
      </c>
      <c r="H67" s="21">
        <f>SUM(H68:H74)</f>
        <v>2838.6000000000004</v>
      </c>
      <c r="I67" s="21">
        <f t="shared" ref="I67:P67" si="5">SUM(I68:I74)</f>
        <v>2593.78989</v>
      </c>
      <c r="J67" s="21">
        <f t="shared" si="5"/>
        <v>2593.78989</v>
      </c>
      <c r="K67" s="22">
        <f t="shared" si="5"/>
        <v>116</v>
      </c>
      <c r="L67" s="21">
        <f t="shared" si="5"/>
        <v>5111855.8</v>
      </c>
      <c r="M67" s="21">
        <f t="shared" si="5"/>
        <v>0</v>
      </c>
      <c r="N67" s="21">
        <f t="shared" si="5"/>
        <v>0</v>
      </c>
      <c r="O67" s="21">
        <f t="shared" si="5"/>
        <v>0</v>
      </c>
      <c r="P67" s="21">
        <f t="shared" si="5"/>
        <v>5111855.8</v>
      </c>
      <c r="Q67" s="52">
        <f t="shared" si="1"/>
        <v>1970.8056615179419</v>
      </c>
      <c r="R67" s="52">
        <f>MAX(R68:R74)</f>
        <v>6847</v>
      </c>
      <c r="S67" s="50" t="s">
        <v>246</v>
      </c>
      <c r="T67" s="143"/>
      <c r="U67" s="143"/>
      <c r="V67" s="143"/>
    </row>
    <row r="68" spans="1:22" ht="25.5">
      <c r="A68" s="7">
        <v>40</v>
      </c>
      <c r="B68" s="8" t="s">
        <v>46</v>
      </c>
      <c r="C68" s="7">
        <v>1965</v>
      </c>
      <c r="D68" s="54"/>
      <c r="E68" s="136" t="s">
        <v>247</v>
      </c>
      <c r="F68" s="56">
        <v>2</v>
      </c>
      <c r="G68" s="54">
        <v>2</v>
      </c>
      <c r="H68" s="58">
        <v>415.5</v>
      </c>
      <c r="I68" s="23">
        <v>376.1</v>
      </c>
      <c r="J68" s="23">
        <v>376.1</v>
      </c>
      <c r="K68" s="57">
        <v>24</v>
      </c>
      <c r="L68" s="49">
        <v>1228674.8</v>
      </c>
      <c r="M68" s="23">
        <v>0</v>
      </c>
      <c r="N68" s="23">
        <v>0</v>
      </c>
      <c r="O68" s="23">
        <v>0</v>
      </c>
      <c r="P68" s="49">
        <v>1228674.8</v>
      </c>
      <c r="Q68" s="58">
        <f t="shared" si="1"/>
        <v>3266.8832757245414</v>
      </c>
      <c r="R68" s="23">
        <v>4999</v>
      </c>
      <c r="S68" s="59" t="s">
        <v>248</v>
      </c>
      <c r="T68" s="143"/>
      <c r="U68" s="143"/>
      <c r="V68" s="143"/>
    </row>
    <row r="69" spans="1:22" ht="25.5">
      <c r="A69" s="7">
        <v>41</v>
      </c>
      <c r="B69" s="8" t="s">
        <v>47</v>
      </c>
      <c r="C69" s="7">
        <v>1964</v>
      </c>
      <c r="D69" s="54"/>
      <c r="E69" s="136" t="s">
        <v>247</v>
      </c>
      <c r="F69" s="56">
        <v>2</v>
      </c>
      <c r="G69" s="54">
        <v>2</v>
      </c>
      <c r="H69" s="58">
        <v>433.3</v>
      </c>
      <c r="I69" s="23">
        <v>391.29989</v>
      </c>
      <c r="J69" s="23">
        <v>391.29989</v>
      </c>
      <c r="K69" s="57">
        <v>17</v>
      </c>
      <c r="L69" s="49">
        <v>932959.8</v>
      </c>
      <c r="M69" s="23">
        <v>0</v>
      </c>
      <c r="N69" s="23">
        <v>0</v>
      </c>
      <c r="O69" s="23">
        <v>0</v>
      </c>
      <c r="P69" s="23">
        <v>932959.8</v>
      </c>
      <c r="Q69" s="58">
        <f t="shared" si="1"/>
        <v>2384.2577619942599</v>
      </c>
      <c r="R69" s="23">
        <v>3277</v>
      </c>
      <c r="S69" s="59" t="s">
        <v>248</v>
      </c>
      <c r="T69" s="143"/>
      <c r="U69" s="143"/>
      <c r="V69" s="143"/>
    </row>
    <row r="70" spans="1:22" ht="25.5">
      <c r="A70" s="7">
        <v>42</v>
      </c>
      <c r="B70" s="8" t="s">
        <v>48</v>
      </c>
      <c r="C70" s="7">
        <v>1936</v>
      </c>
      <c r="D70" s="54"/>
      <c r="E70" s="136" t="s">
        <v>247</v>
      </c>
      <c r="F70" s="56">
        <v>1</v>
      </c>
      <c r="G70" s="54">
        <v>1</v>
      </c>
      <c r="H70" s="58">
        <v>260.60000000000002</v>
      </c>
      <c r="I70" s="23">
        <v>234.54</v>
      </c>
      <c r="J70" s="23">
        <v>234.54</v>
      </c>
      <c r="K70" s="57">
        <v>12</v>
      </c>
      <c r="L70" s="49">
        <v>1418383.2</v>
      </c>
      <c r="M70" s="23">
        <v>0</v>
      </c>
      <c r="N70" s="23">
        <v>0</v>
      </c>
      <c r="O70" s="23">
        <v>0</v>
      </c>
      <c r="P70" s="23">
        <v>1418383.2</v>
      </c>
      <c r="Q70" s="58">
        <f t="shared" si="1"/>
        <v>6047.5108723458688</v>
      </c>
      <c r="R70" s="23">
        <v>6847</v>
      </c>
      <c r="S70" s="59" t="s">
        <v>248</v>
      </c>
      <c r="T70" s="143"/>
      <c r="U70" s="143"/>
      <c r="V70" s="143"/>
    </row>
    <row r="71" spans="1:22" ht="25.5">
      <c r="A71" s="7">
        <v>43</v>
      </c>
      <c r="B71" s="8" t="s">
        <v>49</v>
      </c>
      <c r="C71" s="7">
        <v>1936</v>
      </c>
      <c r="D71" s="54"/>
      <c r="E71" s="136" t="s">
        <v>247</v>
      </c>
      <c r="F71" s="56">
        <v>1</v>
      </c>
      <c r="G71" s="54">
        <v>1</v>
      </c>
      <c r="H71" s="58">
        <v>258.5</v>
      </c>
      <c r="I71" s="23">
        <v>232.65</v>
      </c>
      <c r="J71" s="23">
        <v>232.65</v>
      </c>
      <c r="K71" s="57">
        <v>12</v>
      </c>
      <c r="L71" s="49">
        <v>1379229</v>
      </c>
      <c r="M71" s="23">
        <v>0</v>
      </c>
      <c r="N71" s="23">
        <v>0</v>
      </c>
      <c r="O71" s="23">
        <v>0</v>
      </c>
      <c r="P71" s="23">
        <v>1379229</v>
      </c>
      <c r="Q71" s="58">
        <f t="shared" si="1"/>
        <v>5928.3430045132172</v>
      </c>
      <c r="R71" s="23">
        <v>6847</v>
      </c>
      <c r="S71" s="59" t="s">
        <v>248</v>
      </c>
      <c r="T71" s="143"/>
      <c r="U71" s="143"/>
      <c r="V71" s="143"/>
    </row>
    <row r="72" spans="1:22" s="98" customFormat="1" ht="25.5">
      <c r="A72" s="7">
        <v>44</v>
      </c>
      <c r="B72" s="55" t="s">
        <v>357</v>
      </c>
      <c r="C72" s="7">
        <v>1964</v>
      </c>
      <c r="D72" s="54"/>
      <c r="E72" s="136" t="s">
        <v>247</v>
      </c>
      <c r="F72" s="56">
        <v>2</v>
      </c>
      <c r="G72" s="54">
        <v>2</v>
      </c>
      <c r="H72" s="58">
        <v>447.9</v>
      </c>
      <c r="I72" s="23">
        <v>403.2</v>
      </c>
      <c r="J72" s="23">
        <v>403.2</v>
      </c>
      <c r="K72" s="57">
        <v>8</v>
      </c>
      <c r="L72" s="23">
        <v>37036</v>
      </c>
      <c r="M72" s="137">
        <v>0</v>
      </c>
      <c r="N72" s="137">
        <v>0</v>
      </c>
      <c r="O72" s="137">
        <v>0</v>
      </c>
      <c r="P72" s="23">
        <v>37036</v>
      </c>
      <c r="Q72" s="58">
        <f t="shared" si="1"/>
        <v>91.855158730158735</v>
      </c>
      <c r="R72" s="23">
        <v>179</v>
      </c>
      <c r="S72" s="97" t="s">
        <v>248</v>
      </c>
      <c r="T72" s="143"/>
      <c r="U72" s="143"/>
      <c r="V72" s="143"/>
    </row>
    <row r="73" spans="1:22" s="98" customFormat="1" ht="25.5">
      <c r="A73" s="7">
        <v>45</v>
      </c>
      <c r="B73" s="55" t="s">
        <v>358</v>
      </c>
      <c r="C73" s="7">
        <v>1967</v>
      </c>
      <c r="D73" s="54"/>
      <c r="E73" s="136" t="s">
        <v>247</v>
      </c>
      <c r="F73" s="56">
        <v>2</v>
      </c>
      <c r="G73" s="54">
        <v>2</v>
      </c>
      <c r="H73" s="58">
        <v>653.29999999999995</v>
      </c>
      <c r="I73" s="23">
        <v>608.29999999999995</v>
      </c>
      <c r="J73" s="23">
        <v>608.29999999999995</v>
      </c>
      <c r="K73" s="57">
        <v>21</v>
      </c>
      <c r="L73" s="23">
        <v>75372</v>
      </c>
      <c r="M73" s="137">
        <v>0</v>
      </c>
      <c r="N73" s="137">
        <v>0</v>
      </c>
      <c r="O73" s="137">
        <v>0</v>
      </c>
      <c r="P73" s="23">
        <v>75372</v>
      </c>
      <c r="Q73" s="58">
        <f t="shared" si="1"/>
        <v>123.90596745027126</v>
      </c>
      <c r="R73" s="23">
        <v>179</v>
      </c>
      <c r="S73" s="97" t="s">
        <v>248</v>
      </c>
      <c r="T73" s="143"/>
      <c r="U73" s="143"/>
      <c r="V73" s="143"/>
    </row>
    <row r="74" spans="1:22" s="98" customFormat="1" ht="25.5">
      <c r="A74" s="7">
        <v>46</v>
      </c>
      <c r="B74" s="55" t="s">
        <v>359</v>
      </c>
      <c r="C74" s="7">
        <v>1971</v>
      </c>
      <c r="D74" s="99"/>
      <c r="E74" s="136" t="s">
        <v>247</v>
      </c>
      <c r="F74" s="100">
        <v>2</v>
      </c>
      <c r="G74" s="100">
        <v>2</v>
      </c>
      <c r="H74" s="101">
        <v>369.5</v>
      </c>
      <c r="I74" s="23">
        <v>347.7</v>
      </c>
      <c r="J74" s="23">
        <v>347.7</v>
      </c>
      <c r="K74" s="102">
        <v>22</v>
      </c>
      <c r="L74" s="23">
        <v>40201</v>
      </c>
      <c r="M74" s="137">
        <v>0</v>
      </c>
      <c r="N74" s="137">
        <v>0</v>
      </c>
      <c r="O74" s="137">
        <v>0</v>
      </c>
      <c r="P74" s="23">
        <v>40201</v>
      </c>
      <c r="Q74" s="58">
        <f t="shared" si="1"/>
        <v>115.61978717285017</v>
      </c>
      <c r="R74" s="23">
        <v>179</v>
      </c>
      <c r="S74" s="97" t="s">
        <v>248</v>
      </c>
      <c r="T74" s="143"/>
      <c r="U74" s="143"/>
      <c r="V74" s="143"/>
    </row>
    <row r="75" spans="1:22">
      <c r="A75" s="160" t="s">
        <v>251</v>
      </c>
      <c r="B75" s="161"/>
      <c r="C75" s="50" t="s">
        <v>246</v>
      </c>
      <c r="D75" s="50" t="s">
        <v>246</v>
      </c>
      <c r="E75" s="51" t="s">
        <v>246</v>
      </c>
      <c r="F75" s="50" t="s">
        <v>246</v>
      </c>
      <c r="G75" s="50" t="s">
        <v>246</v>
      </c>
      <c r="H75" s="21">
        <f>SUM(H76:H77)</f>
        <v>860.3</v>
      </c>
      <c r="I75" s="21">
        <f t="shared" ref="I75:P75" si="6">SUM(I76:I77)</f>
        <v>802.59999999999991</v>
      </c>
      <c r="J75" s="21">
        <f t="shared" si="6"/>
        <v>670.41000000000008</v>
      </c>
      <c r="K75" s="22">
        <f t="shared" si="6"/>
        <v>40</v>
      </c>
      <c r="L75" s="21">
        <f t="shared" si="6"/>
        <v>1084990</v>
      </c>
      <c r="M75" s="21">
        <f t="shared" si="6"/>
        <v>0</v>
      </c>
      <c r="N75" s="21">
        <f t="shared" si="6"/>
        <v>0</v>
      </c>
      <c r="O75" s="21">
        <f t="shared" si="6"/>
        <v>0</v>
      </c>
      <c r="P75" s="21">
        <f t="shared" si="6"/>
        <v>1084990</v>
      </c>
      <c r="Q75" s="52">
        <f t="shared" si="1"/>
        <v>1351.8440069773239</v>
      </c>
      <c r="R75" s="52">
        <f>MAX(R76:R77)</f>
        <v>5848</v>
      </c>
      <c r="S75" s="50" t="s">
        <v>246</v>
      </c>
      <c r="T75" s="143"/>
      <c r="U75" s="143"/>
      <c r="V75" s="143"/>
    </row>
    <row r="76" spans="1:22" ht="25.5">
      <c r="A76" s="7">
        <v>47</v>
      </c>
      <c r="B76" s="8" t="s">
        <v>50</v>
      </c>
      <c r="C76" s="7">
        <v>1961</v>
      </c>
      <c r="D76" s="7"/>
      <c r="E76" s="136" t="s">
        <v>247</v>
      </c>
      <c r="F76" s="56">
        <v>2</v>
      </c>
      <c r="G76" s="54">
        <v>1</v>
      </c>
      <c r="H76" s="58">
        <v>246.5</v>
      </c>
      <c r="I76" s="23">
        <v>226.3</v>
      </c>
      <c r="J76" s="23">
        <v>185.49</v>
      </c>
      <c r="K76" s="71">
        <v>12</v>
      </c>
      <c r="L76" s="49">
        <v>1031864</v>
      </c>
      <c r="M76" s="23">
        <v>0</v>
      </c>
      <c r="N76" s="23">
        <v>0</v>
      </c>
      <c r="O76" s="23">
        <v>0</v>
      </c>
      <c r="P76" s="23">
        <v>1031864</v>
      </c>
      <c r="Q76" s="58">
        <f t="shared" si="1"/>
        <v>4559.7171895713655</v>
      </c>
      <c r="R76" s="23">
        <v>5848</v>
      </c>
      <c r="S76" s="59" t="s">
        <v>248</v>
      </c>
      <c r="T76" s="143"/>
      <c r="U76" s="143"/>
      <c r="V76" s="143"/>
    </row>
    <row r="77" spans="1:22" s="98" customFormat="1" ht="25.5">
      <c r="A77" s="7">
        <v>48</v>
      </c>
      <c r="B77" s="55" t="s">
        <v>360</v>
      </c>
      <c r="C77" s="7">
        <v>1964</v>
      </c>
      <c r="D77" s="7"/>
      <c r="E77" s="136" t="s">
        <v>247</v>
      </c>
      <c r="F77" s="56">
        <v>3</v>
      </c>
      <c r="G77" s="54">
        <v>1</v>
      </c>
      <c r="H77" s="58">
        <v>613.79999999999995</v>
      </c>
      <c r="I77" s="23">
        <v>576.29999999999995</v>
      </c>
      <c r="J77" s="23">
        <v>484.92</v>
      </c>
      <c r="K77" s="57">
        <v>28</v>
      </c>
      <c r="L77" s="23">
        <v>53126</v>
      </c>
      <c r="M77" s="137">
        <v>0</v>
      </c>
      <c r="N77" s="137">
        <v>0</v>
      </c>
      <c r="O77" s="137">
        <v>0</v>
      </c>
      <c r="P77" s="23">
        <v>53126</v>
      </c>
      <c r="Q77" s="58">
        <f t="shared" si="1"/>
        <v>92.184626062814516</v>
      </c>
      <c r="R77" s="23">
        <v>179</v>
      </c>
      <c r="S77" s="97" t="s">
        <v>248</v>
      </c>
      <c r="T77" s="143"/>
      <c r="U77" s="143"/>
      <c r="V77" s="143"/>
    </row>
    <row r="78" spans="1:22">
      <c r="A78" s="160" t="s">
        <v>252</v>
      </c>
      <c r="B78" s="161"/>
      <c r="C78" s="50" t="s">
        <v>246</v>
      </c>
      <c r="D78" s="50" t="s">
        <v>246</v>
      </c>
      <c r="E78" s="51" t="s">
        <v>246</v>
      </c>
      <c r="F78" s="50" t="s">
        <v>246</v>
      </c>
      <c r="G78" s="50" t="s">
        <v>246</v>
      </c>
      <c r="H78" s="21">
        <f>SUM(H79:H81)</f>
        <v>2004.1</v>
      </c>
      <c r="I78" s="21">
        <f t="shared" ref="I78:P78" si="7">SUM(I79:I81)</f>
        <v>1881.9</v>
      </c>
      <c r="J78" s="21">
        <f t="shared" si="7"/>
        <v>1881.9</v>
      </c>
      <c r="K78" s="22">
        <f t="shared" si="7"/>
        <v>95</v>
      </c>
      <c r="L78" s="21">
        <f t="shared" si="7"/>
        <v>1672210.6199999999</v>
      </c>
      <c r="M78" s="21">
        <f t="shared" si="7"/>
        <v>0</v>
      </c>
      <c r="N78" s="21">
        <f t="shared" si="7"/>
        <v>0</v>
      </c>
      <c r="O78" s="21">
        <f t="shared" si="7"/>
        <v>0</v>
      </c>
      <c r="P78" s="21">
        <f t="shared" si="7"/>
        <v>1672210.6199999999</v>
      </c>
      <c r="Q78" s="52">
        <f t="shared" si="1"/>
        <v>888.5757054041128</v>
      </c>
      <c r="R78" s="52">
        <f>MAX(R79:R81)</f>
        <v>5707</v>
      </c>
      <c r="S78" s="50" t="s">
        <v>246</v>
      </c>
      <c r="T78" s="143"/>
      <c r="U78" s="143"/>
      <c r="V78" s="143"/>
    </row>
    <row r="79" spans="1:22" ht="25.5">
      <c r="A79" s="7">
        <v>49</v>
      </c>
      <c r="B79" s="8" t="s">
        <v>51</v>
      </c>
      <c r="C79" s="7">
        <v>1972</v>
      </c>
      <c r="D79" s="54">
        <v>2008</v>
      </c>
      <c r="E79" s="136" t="s">
        <v>247</v>
      </c>
      <c r="F79" s="56">
        <v>2</v>
      </c>
      <c r="G79" s="54">
        <v>2</v>
      </c>
      <c r="H79" s="58">
        <v>722</v>
      </c>
      <c r="I79" s="23">
        <v>649.79999999999995</v>
      </c>
      <c r="J79" s="23">
        <v>649.79999999999995</v>
      </c>
      <c r="K79" s="57">
        <v>23</v>
      </c>
      <c r="L79" s="49">
        <v>1547802.6199999999</v>
      </c>
      <c r="M79" s="23">
        <v>0</v>
      </c>
      <c r="N79" s="23">
        <v>0</v>
      </c>
      <c r="O79" s="23">
        <v>0</v>
      </c>
      <c r="P79" s="23">
        <v>1547802.6199999999</v>
      </c>
      <c r="Q79" s="58">
        <f t="shared" si="1"/>
        <v>2381.9677131425055</v>
      </c>
      <c r="R79" s="23">
        <v>5707</v>
      </c>
      <c r="S79" s="59" t="s">
        <v>248</v>
      </c>
      <c r="T79" s="143"/>
      <c r="U79" s="143"/>
      <c r="V79" s="143"/>
    </row>
    <row r="80" spans="1:22" ht="26.25">
      <c r="A80" s="7">
        <v>50</v>
      </c>
      <c r="B80" s="125" t="s">
        <v>265</v>
      </c>
      <c r="C80" s="7">
        <v>1974</v>
      </c>
      <c r="D80" s="136"/>
      <c r="E80" s="136" t="s">
        <v>247</v>
      </c>
      <c r="F80" s="86">
        <v>2</v>
      </c>
      <c r="G80" s="86">
        <v>2</v>
      </c>
      <c r="H80" s="23">
        <v>755.7</v>
      </c>
      <c r="I80" s="23">
        <v>735.7</v>
      </c>
      <c r="J80" s="23">
        <v>735.7</v>
      </c>
      <c r="K80" s="42">
        <v>51</v>
      </c>
      <c r="L80" s="73">
        <v>96358</v>
      </c>
      <c r="M80" s="73">
        <v>0</v>
      </c>
      <c r="N80" s="73">
        <v>0</v>
      </c>
      <c r="O80" s="73">
        <v>0</v>
      </c>
      <c r="P80" s="23">
        <v>96358</v>
      </c>
      <c r="Q80" s="58">
        <f t="shared" si="1"/>
        <v>130.97458203071903</v>
      </c>
      <c r="R80" s="23">
        <v>179</v>
      </c>
      <c r="S80" s="59" t="s">
        <v>248</v>
      </c>
      <c r="T80" s="143"/>
      <c r="U80" s="143"/>
      <c r="V80" s="143"/>
    </row>
    <row r="81" spans="1:22" ht="26.25">
      <c r="A81" s="7">
        <v>51</v>
      </c>
      <c r="B81" s="125" t="s">
        <v>266</v>
      </c>
      <c r="C81" s="7">
        <v>1965</v>
      </c>
      <c r="D81" s="136">
        <v>2009</v>
      </c>
      <c r="E81" s="136" t="s">
        <v>247</v>
      </c>
      <c r="F81" s="86">
        <v>2</v>
      </c>
      <c r="G81" s="86">
        <v>2</v>
      </c>
      <c r="H81" s="23">
        <v>526.4</v>
      </c>
      <c r="I81" s="23">
        <v>496.4</v>
      </c>
      <c r="J81" s="23">
        <v>496.4</v>
      </c>
      <c r="K81" s="42">
        <v>21</v>
      </c>
      <c r="L81" s="73">
        <v>28050</v>
      </c>
      <c r="M81" s="73">
        <v>0</v>
      </c>
      <c r="N81" s="73">
        <v>0</v>
      </c>
      <c r="O81" s="73">
        <v>0</v>
      </c>
      <c r="P81" s="23">
        <v>28050</v>
      </c>
      <c r="Q81" s="58">
        <f t="shared" si="1"/>
        <v>56.506849315068493</v>
      </c>
      <c r="R81" s="23">
        <v>179</v>
      </c>
      <c r="S81" s="59" t="s">
        <v>248</v>
      </c>
      <c r="T81" s="143"/>
      <c r="U81" s="143"/>
      <c r="V81" s="143"/>
    </row>
    <row r="82" spans="1:22">
      <c r="A82" s="160" t="s">
        <v>52</v>
      </c>
      <c r="B82" s="161"/>
      <c r="C82" s="50" t="s">
        <v>246</v>
      </c>
      <c r="D82" s="50" t="s">
        <v>246</v>
      </c>
      <c r="E82" s="51" t="s">
        <v>246</v>
      </c>
      <c r="F82" s="50" t="s">
        <v>246</v>
      </c>
      <c r="G82" s="50" t="s">
        <v>246</v>
      </c>
      <c r="H82" s="21">
        <f>SUM(H83:H110)</f>
        <v>107492.68</v>
      </c>
      <c r="I82" s="21">
        <f t="shared" ref="I82:P82" si="8">SUM(I83:I110)</f>
        <v>89674.160000000018</v>
      </c>
      <c r="J82" s="21">
        <f t="shared" si="8"/>
        <v>89601.060000000012</v>
      </c>
      <c r="K82" s="22">
        <f t="shared" si="8"/>
        <v>3930</v>
      </c>
      <c r="L82" s="21">
        <f t="shared" si="8"/>
        <v>41492836.399999999</v>
      </c>
      <c r="M82" s="21">
        <f t="shared" si="8"/>
        <v>0</v>
      </c>
      <c r="N82" s="21">
        <f t="shared" si="8"/>
        <v>0</v>
      </c>
      <c r="O82" s="21">
        <f t="shared" si="8"/>
        <v>0</v>
      </c>
      <c r="P82" s="21">
        <f t="shared" si="8"/>
        <v>41492836.399999999</v>
      </c>
      <c r="Q82" s="52">
        <f t="shared" si="1"/>
        <v>462.70671952767651</v>
      </c>
      <c r="R82" s="52">
        <f>MAX(R83:R110)</f>
        <v>7313</v>
      </c>
      <c r="S82" s="50" t="s">
        <v>246</v>
      </c>
      <c r="T82" s="143"/>
      <c r="U82" s="143"/>
      <c r="V82" s="143"/>
    </row>
    <row r="83" spans="1:22" ht="25.5">
      <c r="A83" s="7">
        <v>52</v>
      </c>
      <c r="B83" s="9" t="s">
        <v>53</v>
      </c>
      <c r="C83" s="72">
        <v>1952</v>
      </c>
      <c r="D83" s="56">
        <v>2009</v>
      </c>
      <c r="E83" s="115" t="s">
        <v>247</v>
      </c>
      <c r="F83" s="72">
        <v>3</v>
      </c>
      <c r="G83" s="72">
        <v>3</v>
      </c>
      <c r="H83" s="73">
        <v>2195</v>
      </c>
      <c r="I83" s="73">
        <v>2040.7</v>
      </c>
      <c r="J83" s="73">
        <v>2040.7</v>
      </c>
      <c r="K83" s="74">
        <v>73</v>
      </c>
      <c r="L83" s="23">
        <v>2068000</v>
      </c>
      <c r="M83" s="73">
        <v>0</v>
      </c>
      <c r="N83" s="73">
        <v>0</v>
      </c>
      <c r="O83" s="73">
        <v>0</v>
      </c>
      <c r="P83" s="23">
        <v>2068000</v>
      </c>
      <c r="Q83" s="58">
        <f t="shared" si="1"/>
        <v>1013.3777625324643</v>
      </c>
      <c r="R83" s="73">
        <v>3198</v>
      </c>
      <c r="S83" s="96" t="s">
        <v>248</v>
      </c>
      <c r="T83" s="143"/>
      <c r="U83" s="143"/>
      <c r="V83" s="143"/>
    </row>
    <row r="84" spans="1:22" ht="25.5">
      <c r="A84" s="7">
        <v>53</v>
      </c>
      <c r="B84" s="9" t="s">
        <v>54</v>
      </c>
      <c r="C84" s="72">
        <v>1987</v>
      </c>
      <c r="D84" s="75"/>
      <c r="E84" s="115" t="s">
        <v>247</v>
      </c>
      <c r="F84" s="76">
        <v>5</v>
      </c>
      <c r="G84" s="76">
        <v>4</v>
      </c>
      <c r="H84" s="73">
        <v>3131.5</v>
      </c>
      <c r="I84" s="73">
        <v>2720.11</v>
      </c>
      <c r="J84" s="73">
        <v>2720.11</v>
      </c>
      <c r="K84" s="77">
        <v>126</v>
      </c>
      <c r="L84" s="49">
        <v>1400000</v>
      </c>
      <c r="M84" s="78">
        <v>0</v>
      </c>
      <c r="N84" s="78">
        <v>0</v>
      </c>
      <c r="O84" s="78">
        <v>0</v>
      </c>
      <c r="P84" s="23">
        <v>1400000</v>
      </c>
      <c r="Q84" s="58">
        <f t="shared" si="1"/>
        <v>514.68506788328409</v>
      </c>
      <c r="R84" s="73">
        <v>620</v>
      </c>
      <c r="S84" s="96" t="s">
        <v>248</v>
      </c>
      <c r="T84" s="143"/>
      <c r="U84" s="143"/>
      <c r="V84" s="143"/>
    </row>
    <row r="85" spans="1:22" ht="25.5">
      <c r="A85" s="7">
        <v>54</v>
      </c>
      <c r="B85" s="10" t="s">
        <v>55</v>
      </c>
      <c r="C85" s="72">
        <v>1952</v>
      </c>
      <c r="D85" s="56">
        <v>2009</v>
      </c>
      <c r="E85" s="115" t="s">
        <v>247</v>
      </c>
      <c r="F85" s="76">
        <v>2</v>
      </c>
      <c r="G85" s="76">
        <v>3</v>
      </c>
      <c r="H85" s="73">
        <v>1458</v>
      </c>
      <c r="I85" s="73">
        <v>1361.4</v>
      </c>
      <c r="J85" s="73">
        <v>1361.4</v>
      </c>
      <c r="K85" s="77">
        <v>52</v>
      </c>
      <c r="L85" s="49">
        <v>1396911</v>
      </c>
      <c r="M85" s="78">
        <v>0</v>
      </c>
      <c r="N85" s="78">
        <v>0</v>
      </c>
      <c r="O85" s="78">
        <v>0</v>
      </c>
      <c r="P85" s="23">
        <v>1396911</v>
      </c>
      <c r="Q85" s="58">
        <f t="shared" si="1"/>
        <v>1026.0841780520052</v>
      </c>
      <c r="R85" s="73">
        <v>2809</v>
      </c>
      <c r="S85" s="96" t="s">
        <v>248</v>
      </c>
      <c r="T85" s="143"/>
      <c r="U85" s="143"/>
      <c r="V85" s="143"/>
    </row>
    <row r="86" spans="1:22" ht="25.5">
      <c r="A86" s="7">
        <v>55</v>
      </c>
      <c r="B86" s="10" t="s">
        <v>56</v>
      </c>
      <c r="C86" s="72">
        <v>1952</v>
      </c>
      <c r="D86" s="56">
        <v>2009</v>
      </c>
      <c r="E86" s="115" t="s">
        <v>247</v>
      </c>
      <c r="F86" s="76">
        <v>2</v>
      </c>
      <c r="G86" s="76">
        <v>3</v>
      </c>
      <c r="H86" s="73">
        <v>1457</v>
      </c>
      <c r="I86" s="73">
        <v>1372.1</v>
      </c>
      <c r="J86" s="73">
        <v>1372.1</v>
      </c>
      <c r="K86" s="77">
        <v>47</v>
      </c>
      <c r="L86" s="49">
        <v>3254554.37</v>
      </c>
      <c r="M86" s="78">
        <v>0</v>
      </c>
      <c r="N86" s="78">
        <v>0</v>
      </c>
      <c r="O86" s="78">
        <v>0</v>
      </c>
      <c r="P86" s="49">
        <v>3254554.37</v>
      </c>
      <c r="Q86" s="58">
        <f t="shared" si="1"/>
        <v>2371.9512936374904</v>
      </c>
      <c r="R86" s="73">
        <v>4920</v>
      </c>
      <c r="S86" s="96" t="s">
        <v>248</v>
      </c>
      <c r="T86" s="143"/>
      <c r="U86" s="143"/>
      <c r="V86" s="143"/>
    </row>
    <row r="87" spans="1:22" ht="25.5">
      <c r="A87" s="7">
        <v>56</v>
      </c>
      <c r="B87" s="10" t="s">
        <v>57</v>
      </c>
      <c r="C87" s="7">
        <v>1950</v>
      </c>
      <c r="D87" s="54"/>
      <c r="E87" s="136" t="s">
        <v>247</v>
      </c>
      <c r="F87" s="56">
        <v>2</v>
      </c>
      <c r="G87" s="54">
        <v>1</v>
      </c>
      <c r="H87" s="58">
        <v>815.9</v>
      </c>
      <c r="I87" s="23">
        <v>514.9</v>
      </c>
      <c r="J87" s="23">
        <v>514.9</v>
      </c>
      <c r="K87" s="57">
        <v>38</v>
      </c>
      <c r="L87" s="49">
        <v>1571760.5</v>
      </c>
      <c r="M87" s="23">
        <v>0</v>
      </c>
      <c r="N87" s="23">
        <v>0</v>
      </c>
      <c r="O87" s="23">
        <v>0</v>
      </c>
      <c r="P87" s="23">
        <v>1571760.5</v>
      </c>
      <c r="Q87" s="58">
        <f t="shared" si="1"/>
        <v>3052.5548650223345</v>
      </c>
      <c r="R87" s="23">
        <v>7313</v>
      </c>
      <c r="S87" s="59" t="s">
        <v>248</v>
      </c>
      <c r="T87" s="143"/>
      <c r="U87" s="143"/>
      <c r="V87" s="143"/>
    </row>
    <row r="88" spans="1:22" ht="25.5">
      <c r="A88" s="7">
        <v>57</v>
      </c>
      <c r="B88" s="10" t="s">
        <v>58</v>
      </c>
      <c r="C88" s="7">
        <v>1962</v>
      </c>
      <c r="D88" s="7"/>
      <c r="E88" s="136" t="s">
        <v>247</v>
      </c>
      <c r="F88" s="7">
        <v>4</v>
      </c>
      <c r="G88" s="7">
        <v>2</v>
      </c>
      <c r="H88" s="49">
        <v>1282.3</v>
      </c>
      <c r="I88" s="49">
        <v>1208.2</v>
      </c>
      <c r="J88" s="49">
        <v>1135.0999999999999</v>
      </c>
      <c r="K88" s="79">
        <v>51</v>
      </c>
      <c r="L88" s="49">
        <v>936823.55</v>
      </c>
      <c r="M88" s="49">
        <v>0</v>
      </c>
      <c r="N88" s="49">
        <v>0</v>
      </c>
      <c r="O88" s="49">
        <v>0</v>
      </c>
      <c r="P88" s="23">
        <v>936823.55</v>
      </c>
      <c r="Q88" s="58">
        <f t="shared" si="1"/>
        <v>775.38780830988253</v>
      </c>
      <c r="R88" s="23">
        <v>990</v>
      </c>
      <c r="S88" s="59" t="s">
        <v>248</v>
      </c>
      <c r="T88" s="143"/>
      <c r="U88" s="143"/>
      <c r="V88" s="143"/>
    </row>
    <row r="89" spans="1:22" ht="25.5">
      <c r="A89" s="7">
        <v>58</v>
      </c>
      <c r="B89" s="10" t="s">
        <v>59</v>
      </c>
      <c r="C89" s="7">
        <v>1930</v>
      </c>
      <c r="D89" s="54"/>
      <c r="E89" s="136" t="s">
        <v>247</v>
      </c>
      <c r="F89" s="56">
        <v>2</v>
      </c>
      <c r="G89" s="54">
        <v>2</v>
      </c>
      <c r="H89" s="58">
        <v>413</v>
      </c>
      <c r="I89" s="23">
        <v>341.7</v>
      </c>
      <c r="J89" s="23">
        <v>341.7</v>
      </c>
      <c r="K89" s="57">
        <v>26</v>
      </c>
      <c r="L89" s="49">
        <v>834659.9</v>
      </c>
      <c r="M89" s="23">
        <v>0</v>
      </c>
      <c r="N89" s="23">
        <v>0</v>
      </c>
      <c r="O89" s="23">
        <v>0</v>
      </c>
      <c r="P89" s="23">
        <v>834659.9</v>
      </c>
      <c r="Q89" s="58">
        <f t="shared" si="1"/>
        <v>2442.6687152472932</v>
      </c>
      <c r="R89" s="23">
        <v>3833</v>
      </c>
      <c r="S89" s="59" t="s">
        <v>248</v>
      </c>
      <c r="T89" s="143"/>
      <c r="U89" s="143"/>
      <c r="V89" s="143"/>
    </row>
    <row r="90" spans="1:22" ht="25.5">
      <c r="A90" s="7">
        <v>59</v>
      </c>
      <c r="B90" s="10" t="s">
        <v>60</v>
      </c>
      <c r="C90" s="7">
        <v>1986</v>
      </c>
      <c r="D90" s="56">
        <v>2008</v>
      </c>
      <c r="E90" s="7" t="s">
        <v>253</v>
      </c>
      <c r="F90" s="56">
        <v>9</v>
      </c>
      <c r="G90" s="54">
        <v>6</v>
      </c>
      <c r="H90" s="58">
        <v>16119.5</v>
      </c>
      <c r="I90" s="23">
        <v>11849.2</v>
      </c>
      <c r="J90" s="23">
        <v>11849.2</v>
      </c>
      <c r="K90" s="57">
        <v>481</v>
      </c>
      <c r="L90" s="49">
        <v>9828990.3900000006</v>
      </c>
      <c r="M90" s="23">
        <v>0</v>
      </c>
      <c r="N90" s="23">
        <v>0</v>
      </c>
      <c r="O90" s="23">
        <v>0</v>
      </c>
      <c r="P90" s="23">
        <v>9828990.3900000006</v>
      </c>
      <c r="Q90" s="58">
        <f t="shared" si="1"/>
        <v>829.50666627282851</v>
      </c>
      <c r="R90" s="23">
        <v>1058</v>
      </c>
      <c r="S90" s="59" t="s">
        <v>248</v>
      </c>
      <c r="T90" s="143"/>
      <c r="U90" s="143"/>
      <c r="V90" s="143"/>
    </row>
    <row r="91" spans="1:22" ht="25.5">
      <c r="A91" s="7">
        <v>60</v>
      </c>
      <c r="B91" s="10" t="s">
        <v>61</v>
      </c>
      <c r="C91" s="7">
        <v>1987</v>
      </c>
      <c r="D91" s="56">
        <v>2009</v>
      </c>
      <c r="E91" s="7" t="s">
        <v>253</v>
      </c>
      <c r="F91" s="56">
        <v>9</v>
      </c>
      <c r="G91" s="54">
        <v>3</v>
      </c>
      <c r="H91" s="58">
        <v>7262</v>
      </c>
      <c r="I91" s="23">
        <v>6108.41</v>
      </c>
      <c r="J91" s="23">
        <v>6108.41</v>
      </c>
      <c r="K91" s="57">
        <v>293</v>
      </c>
      <c r="L91" s="49">
        <v>4914493.26</v>
      </c>
      <c r="M91" s="23">
        <v>0</v>
      </c>
      <c r="N91" s="23">
        <v>0</v>
      </c>
      <c r="O91" s="23">
        <v>0</v>
      </c>
      <c r="P91" s="23">
        <v>4914493.26</v>
      </c>
      <c r="Q91" s="58">
        <f t="shared" si="1"/>
        <v>804.54541525536104</v>
      </c>
      <c r="R91" s="23">
        <v>1058</v>
      </c>
      <c r="S91" s="59" t="s">
        <v>248</v>
      </c>
      <c r="T91" s="143"/>
      <c r="U91" s="143"/>
      <c r="V91" s="143"/>
    </row>
    <row r="92" spans="1:22" ht="25.5">
      <c r="A92" s="7">
        <v>61</v>
      </c>
      <c r="B92" s="10" t="s">
        <v>62</v>
      </c>
      <c r="C92" s="7">
        <v>1918</v>
      </c>
      <c r="D92" s="54"/>
      <c r="E92" s="136" t="s">
        <v>247</v>
      </c>
      <c r="F92" s="56">
        <v>2</v>
      </c>
      <c r="G92" s="54">
        <v>2</v>
      </c>
      <c r="H92" s="58">
        <v>442</v>
      </c>
      <c r="I92" s="23">
        <v>367</v>
      </c>
      <c r="J92" s="23">
        <v>367</v>
      </c>
      <c r="K92" s="57">
        <v>23</v>
      </c>
      <c r="L92" s="49">
        <v>840844.86</v>
      </c>
      <c r="M92" s="23">
        <v>0</v>
      </c>
      <c r="N92" s="23">
        <v>0</v>
      </c>
      <c r="O92" s="23">
        <v>0</v>
      </c>
      <c r="P92" s="23">
        <v>840844.86</v>
      </c>
      <c r="Q92" s="58">
        <f t="shared" si="1"/>
        <v>2291.1304087193462</v>
      </c>
      <c r="R92" s="23">
        <v>3833</v>
      </c>
      <c r="S92" s="59" t="s">
        <v>248</v>
      </c>
      <c r="T92" s="143"/>
      <c r="U92" s="143"/>
      <c r="V92" s="143"/>
    </row>
    <row r="93" spans="1:22" ht="25.5">
      <c r="A93" s="7">
        <v>62</v>
      </c>
      <c r="B93" s="10" t="s">
        <v>63</v>
      </c>
      <c r="C93" s="7">
        <v>1953</v>
      </c>
      <c r="D93" s="54"/>
      <c r="E93" s="136" t="s">
        <v>247</v>
      </c>
      <c r="F93" s="56">
        <v>2</v>
      </c>
      <c r="G93" s="54">
        <v>1</v>
      </c>
      <c r="H93" s="58">
        <v>555</v>
      </c>
      <c r="I93" s="23">
        <v>518.5</v>
      </c>
      <c r="J93" s="23">
        <v>518.5</v>
      </c>
      <c r="K93" s="57">
        <v>22</v>
      </c>
      <c r="L93" s="49">
        <v>1089678.74</v>
      </c>
      <c r="M93" s="23">
        <v>0</v>
      </c>
      <c r="N93" s="23">
        <v>0</v>
      </c>
      <c r="O93" s="23">
        <v>0</v>
      </c>
      <c r="P93" s="23">
        <v>1089678.74</v>
      </c>
      <c r="Q93" s="58">
        <f t="shared" si="1"/>
        <v>2101.5983413693348</v>
      </c>
      <c r="R93" s="23">
        <v>4741</v>
      </c>
      <c r="S93" s="59" t="s">
        <v>248</v>
      </c>
      <c r="T93" s="143"/>
      <c r="U93" s="143"/>
      <c r="V93" s="143"/>
    </row>
    <row r="94" spans="1:22" ht="25.5">
      <c r="A94" s="7">
        <v>63</v>
      </c>
      <c r="B94" s="10" t="s">
        <v>64</v>
      </c>
      <c r="C94" s="7">
        <v>1918</v>
      </c>
      <c r="D94" s="54"/>
      <c r="E94" s="136" t="s">
        <v>247</v>
      </c>
      <c r="F94" s="56">
        <v>2</v>
      </c>
      <c r="G94" s="54">
        <v>1</v>
      </c>
      <c r="H94" s="58">
        <v>408.5</v>
      </c>
      <c r="I94" s="23">
        <v>378.3</v>
      </c>
      <c r="J94" s="23">
        <v>378.3</v>
      </c>
      <c r="K94" s="57">
        <v>17</v>
      </c>
      <c r="L94" s="49">
        <v>588972.69999999995</v>
      </c>
      <c r="M94" s="23">
        <v>0</v>
      </c>
      <c r="N94" s="23">
        <v>0</v>
      </c>
      <c r="O94" s="23">
        <v>0</v>
      </c>
      <c r="P94" s="23">
        <v>588972.69999999995</v>
      </c>
      <c r="Q94" s="58">
        <f t="shared" ref="Q94:Q110" si="9">L94/I94</f>
        <v>1556.8932064499072</v>
      </c>
      <c r="R94" s="23">
        <v>2111</v>
      </c>
      <c r="S94" s="59" t="s">
        <v>248</v>
      </c>
      <c r="T94" s="143"/>
      <c r="U94" s="143"/>
      <c r="V94" s="143"/>
    </row>
    <row r="95" spans="1:22" ht="25.5">
      <c r="A95" s="7">
        <v>64</v>
      </c>
      <c r="B95" s="10" t="s">
        <v>65</v>
      </c>
      <c r="C95" s="7">
        <v>1952</v>
      </c>
      <c r="D95" s="54"/>
      <c r="E95" s="136" t="s">
        <v>247</v>
      </c>
      <c r="F95" s="56">
        <v>2</v>
      </c>
      <c r="G95" s="54">
        <v>2</v>
      </c>
      <c r="H95" s="58">
        <v>250.7</v>
      </c>
      <c r="I95" s="23">
        <v>230.2</v>
      </c>
      <c r="J95" s="23">
        <v>230.2</v>
      </c>
      <c r="K95" s="57">
        <v>10</v>
      </c>
      <c r="L95" s="49">
        <v>320775.46999999997</v>
      </c>
      <c r="M95" s="23">
        <v>0</v>
      </c>
      <c r="N95" s="23">
        <v>0</v>
      </c>
      <c r="O95" s="23">
        <v>0</v>
      </c>
      <c r="P95" s="23">
        <v>320775.46999999997</v>
      </c>
      <c r="Q95" s="58">
        <f t="shared" si="9"/>
        <v>1393.4642484795829</v>
      </c>
      <c r="R95" s="23">
        <v>2111</v>
      </c>
      <c r="S95" s="59" t="s">
        <v>248</v>
      </c>
      <c r="T95" s="143"/>
      <c r="U95" s="143"/>
      <c r="V95" s="143"/>
    </row>
    <row r="96" spans="1:22" ht="25.5">
      <c r="A96" s="7">
        <v>65</v>
      </c>
      <c r="B96" s="10" t="s">
        <v>66</v>
      </c>
      <c r="C96" s="7">
        <v>1918</v>
      </c>
      <c r="D96" s="54"/>
      <c r="E96" s="136" t="s">
        <v>247</v>
      </c>
      <c r="F96" s="56">
        <v>2</v>
      </c>
      <c r="G96" s="54">
        <v>1</v>
      </c>
      <c r="H96" s="58">
        <v>290.10000000000002</v>
      </c>
      <c r="I96" s="23">
        <v>276.3</v>
      </c>
      <c r="J96" s="23">
        <v>276.3</v>
      </c>
      <c r="K96" s="57">
        <v>24</v>
      </c>
      <c r="L96" s="49">
        <v>857197.13</v>
      </c>
      <c r="M96" s="23">
        <v>0</v>
      </c>
      <c r="N96" s="23">
        <v>0</v>
      </c>
      <c r="O96" s="23">
        <v>0</v>
      </c>
      <c r="P96" s="23">
        <v>857197.13</v>
      </c>
      <c r="Q96" s="58">
        <f t="shared" si="9"/>
        <v>3102.4145132102785</v>
      </c>
      <c r="R96" s="23">
        <v>4990</v>
      </c>
      <c r="S96" s="59" t="s">
        <v>248</v>
      </c>
      <c r="T96" s="143"/>
      <c r="U96" s="143"/>
      <c r="V96" s="143"/>
    </row>
    <row r="97" spans="1:22" ht="25.5">
      <c r="A97" s="7">
        <v>66</v>
      </c>
      <c r="B97" s="10" t="s">
        <v>67</v>
      </c>
      <c r="C97" s="7">
        <v>1918</v>
      </c>
      <c r="D97" s="54"/>
      <c r="E97" s="136" t="s">
        <v>247</v>
      </c>
      <c r="F97" s="56">
        <v>2</v>
      </c>
      <c r="G97" s="54">
        <v>1</v>
      </c>
      <c r="H97" s="58">
        <v>203.9</v>
      </c>
      <c r="I97" s="23">
        <v>172.54</v>
      </c>
      <c r="J97" s="23">
        <v>172.54</v>
      </c>
      <c r="K97" s="57">
        <v>7</v>
      </c>
      <c r="L97" s="49">
        <v>628944.42000000004</v>
      </c>
      <c r="M97" s="23">
        <v>0</v>
      </c>
      <c r="N97" s="23">
        <v>0</v>
      </c>
      <c r="O97" s="23">
        <v>0</v>
      </c>
      <c r="P97" s="23">
        <v>628944.42000000004</v>
      </c>
      <c r="Q97" s="58">
        <f t="shared" si="9"/>
        <v>3645.2093427610994</v>
      </c>
      <c r="R97" s="23">
        <v>4990</v>
      </c>
      <c r="S97" s="59" t="s">
        <v>248</v>
      </c>
      <c r="T97" s="143"/>
      <c r="U97" s="143"/>
      <c r="V97" s="143"/>
    </row>
    <row r="98" spans="1:22" ht="25.5">
      <c r="A98" s="7">
        <v>67</v>
      </c>
      <c r="B98" s="10" t="s">
        <v>68</v>
      </c>
      <c r="C98" s="7">
        <v>1987</v>
      </c>
      <c r="D98" s="56">
        <v>2009</v>
      </c>
      <c r="E98" s="7" t="s">
        <v>253</v>
      </c>
      <c r="F98" s="56">
        <v>9</v>
      </c>
      <c r="G98" s="54">
        <v>2</v>
      </c>
      <c r="H98" s="58">
        <v>5326.8</v>
      </c>
      <c r="I98" s="23">
        <v>4013.86</v>
      </c>
      <c r="J98" s="23">
        <v>4013.86</v>
      </c>
      <c r="K98" s="57">
        <v>207</v>
      </c>
      <c r="L98" s="49">
        <v>3276089.91</v>
      </c>
      <c r="M98" s="23">
        <v>0</v>
      </c>
      <c r="N98" s="23">
        <v>0</v>
      </c>
      <c r="O98" s="23">
        <v>0</v>
      </c>
      <c r="P98" s="23">
        <v>3276089.91</v>
      </c>
      <c r="Q98" s="58">
        <f t="shared" si="9"/>
        <v>816.19436402864073</v>
      </c>
      <c r="R98" s="23">
        <v>1058</v>
      </c>
      <c r="S98" s="59" t="s">
        <v>248</v>
      </c>
      <c r="T98" s="143"/>
      <c r="U98" s="143"/>
      <c r="V98" s="143"/>
    </row>
    <row r="99" spans="1:22" ht="25.5">
      <c r="A99" s="7">
        <v>68</v>
      </c>
      <c r="B99" s="10" t="s">
        <v>69</v>
      </c>
      <c r="C99" s="7">
        <v>1977</v>
      </c>
      <c r="D99" s="7"/>
      <c r="E99" s="7" t="s">
        <v>253</v>
      </c>
      <c r="F99" s="7">
        <v>5</v>
      </c>
      <c r="G99" s="7">
        <v>4</v>
      </c>
      <c r="H99" s="49">
        <v>2968</v>
      </c>
      <c r="I99" s="49">
        <v>2650.5</v>
      </c>
      <c r="J99" s="49">
        <v>2650.5</v>
      </c>
      <c r="K99" s="79">
        <v>153</v>
      </c>
      <c r="L99" s="49">
        <v>1139565.71</v>
      </c>
      <c r="M99" s="49">
        <v>0</v>
      </c>
      <c r="N99" s="49">
        <v>0</v>
      </c>
      <c r="O99" s="49">
        <v>0</v>
      </c>
      <c r="P99" s="23">
        <v>1139565.71</v>
      </c>
      <c r="Q99" s="58">
        <f t="shared" si="9"/>
        <v>429.94367477834368</v>
      </c>
      <c r="R99" s="23">
        <v>620</v>
      </c>
      <c r="S99" s="59" t="s">
        <v>248</v>
      </c>
      <c r="T99" s="143"/>
      <c r="U99" s="143"/>
      <c r="V99" s="143"/>
    </row>
    <row r="100" spans="1:22" ht="25.5">
      <c r="A100" s="7">
        <v>69</v>
      </c>
      <c r="B100" s="10" t="s">
        <v>70</v>
      </c>
      <c r="C100" s="56">
        <v>1993</v>
      </c>
      <c r="D100" s="7"/>
      <c r="E100" s="7" t="s">
        <v>253</v>
      </c>
      <c r="F100" s="56">
        <v>10</v>
      </c>
      <c r="G100" s="54">
        <v>3</v>
      </c>
      <c r="H100" s="48">
        <v>9006.2900000000009</v>
      </c>
      <c r="I100" s="23">
        <v>6855.01</v>
      </c>
      <c r="J100" s="23">
        <v>6855.01</v>
      </c>
      <c r="K100" s="57">
        <v>288</v>
      </c>
      <c r="L100" s="49">
        <v>1623281.33</v>
      </c>
      <c r="M100" s="23">
        <v>0</v>
      </c>
      <c r="N100" s="23">
        <v>0</v>
      </c>
      <c r="O100" s="23">
        <v>0</v>
      </c>
      <c r="P100" s="23">
        <v>1623281.33</v>
      </c>
      <c r="Q100" s="58">
        <f t="shared" si="9"/>
        <v>236.80218263722446</v>
      </c>
      <c r="R100" s="23">
        <v>554</v>
      </c>
      <c r="S100" s="59" t="s">
        <v>248</v>
      </c>
      <c r="T100" s="143"/>
      <c r="U100" s="143"/>
      <c r="V100" s="143"/>
    </row>
    <row r="101" spans="1:22" ht="25.5">
      <c r="A101" s="7">
        <v>70</v>
      </c>
      <c r="B101" s="10" t="s">
        <v>71</v>
      </c>
      <c r="C101" s="56">
        <v>1980</v>
      </c>
      <c r="D101" s="7">
        <v>2008</v>
      </c>
      <c r="E101" s="136" t="s">
        <v>247</v>
      </c>
      <c r="F101" s="56">
        <v>5</v>
      </c>
      <c r="G101" s="54">
        <v>8</v>
      </c>
      <c r="H101" s="48">
        <v>5762.5</v>
      </c>
      <c r="I101" s="48">
        <v>5679.79</v>
      </c>
      <c r="J101" s="48">
        <v>5679.79</v>
      </c>
      <c r="K101" s="57">
        <v>297</v>
      </c>
      <c r="L101" s="49">
        <v>326900</v>
      </c>
      <c r="M101" s="23">
        <v>0</v>
      </c>
      <c r="N101" s="23">
        <v>0</v>
      </c>
      <c r="O101" s="23">
        <v>0</v>
      </c>
      <c r="P101" s="23">
        <v>326900</v>
      </c>
      <c r="Q101" s="58">
        <f t="shared" si="9"/>
        <v>57.554944813100484</v>
      </c>
      <c r="R101" s="23">
        <v>485</v>
      </c>
      <c r="S101" s="59" t="s">
        <v>248</v>
      </c>
      <c r="T101" s="143"/>
      <c r="U101" s="143"/>
      <c r="V101" s="143"/>
    </row>
    <row r="102" spans="1:22" ht="25.5">
      <c r="A102" s="7">
        <v>71</v>
      </c>
      <c r="B102" s="10" t="s">
        <v>217</v>
      </c>
      <c r="C102" s="56">
        <v>1966</v>
      </c>
      <c r="D102" s="7">
        <v>2009</v>
      </c>
      <c r="E102" s="136" t="s">
        <v>247</v>
      </c>
      <c r="F102" s="56">
        <v>5</v>
      </c>
      <c r="G102" s="54">
        <v>2</v>
      </c>
      <c r="H102" s="48">
        <v>2053.04</v>
      </c>
      <c r="I102" s="48">
        <v>1585.8</v>
      </c>
      <c r="J102" s="48">
        <v>1585.8</v>
      </c>
      <c r="K102" s="57">
        <v>86</v>
      </c>
      <c r="L102" s="49">
        <v>69650</v>
      </c>
      <c r="M102" s="23">
        <v>0</v>
      </c>
      <c r="N102" s="23">
        <v>0</v>
      </c>
      <c r="O102" s="23">
        <v>0</v>
      </c>
      <c r="P102" s="23">
        <v>69650</v>
      </c>
      <c r="Q102" s="58">
        <f t="shared" si="9"/>
        <v>43.921049312649771</v>
      </c>
      <c r="R102" s="23">
        <v>485</v>
      </c>
      <c r="S102" s="59" t="s">
        <v>248</v>
      </c>
      <c r="T102" s="143"/>
      <c r="U102" s="143"/>
      <c r="V102" s="143"/>
    </row>
    <row r="103" spans="1:22" ht="25.5">
      <c r="A103" s="7">
        <v>72</v>
      </c>
      <c r="B103" s="10" t="s">
        <v>218</v>
      </c>
      <c r="C103" s="56">
        <v>1973</v>
      </c>
      <c r="D103" s="7">
        <v>2008</v>
      </c>
      <c r="E103" s="7" t="s">
        <v>253</v>
      </c>
      <c r="F103" s="56">
        <v>5</v>
      </c>
      <c r="G103" s="54">
        <v>6</v>
      </c>
      <c r="H103" s="48">
        <v>4814</v>
      </c>
      <c r="I103" s="48">
        <v>4397</v>
      </c>
      <c r="J103" s="48">
        <v>4397</v>
      </c>
      <c r="K103" s="57">
        <v>143</v>
      </c>
      <c r="L103" s="49">
        <v>184853.52</v>
      </c>
      <c r="M103" s="23">
        <v>0</v>
      </c>
      <c r="N103" s="23">
        <v>0</v>
      </c>
      <c r="O103" s="23">
        <v>0</v>
      </c>
      <c r="P103" s="23">
        <v>184853.52</v>
      </c>
      <c r="Q103" s="58">
        <f t="shared" si="9"/>
        <v>42.0408278371617</v>
      </c>
      <c r="R103" s="23">
        <v>485</v>
      </c>
      <c r="S103" s="59" t="s">
        <v>248</v>
      </c>
      <c r="T103" s="143"/>
      <c r="U103" s="143"/>
      <c r="V103" s="143"/>
    </row>
    <row r="104" spans="1:22" ht="25.5">
      <c r="A104" s="7">
        <v>73</v>
      </c>
      <c r="B104" s="10" t="s">
        <v>219</v>
      </c>
      <c r="C104" s="56">
        <v>1965</v>
      </c>
      <c r="D104" s="7"/>
      <c r="E104" s="136" t="s">
        <v>247</v>
      </c>
      <c r="F104" s="56">
        <v>5</v>
      </c>
      <c r="G104" s="54">
        <v>4</v>
      </c>
      <c r="H104" s="48">
        <v>3430</v>
      </c>
      <c r="I104" s="48">
        <v>2576</v>
      </c>
      <c r="J104" s="48">
        <v>2576</v>
      </c>
      <c r="K104" s="57">
        <v>120</v>
      </c>
      <c r="L104" s="49">
        <v>292618.12</v>
      </c>
      <c r="M104" s="23">
        <v>0</v>
      </c>
      <c r="N104" s="23">
        <v>0</v>
      </c>
      <c r="O104" s="23">
        <v>0</v>
      </c>
      <c r="P104" s="23">
        <v>292618.12</v>
      </c>
      <c r="Q104" s="58">
        <f t="shared" si="9"/>
        <v>113.5939906832298</v>
      </c>
      <c r="R104" s="23">
        <v>485</v>
      </c>
      <c r="S104" s="59" t="s">
        <v>248</v>
      </c>
      <c r="T104" s="143"/>
      <c r="U104" s="143"/>
      <c r="V104" s="143"/>
    </row>
    <row r="105" spans="1:22" ht="25.5">
      <c r="A105" s="7">
        <v>74</v>
      </c>
      <c r="B105" s="10" t="s">
        <v>356</v>
      </c>
      <c r="C105" s="56">
        <v>1965</v>
      </c>
      <c r="D105" s="7">
        <v>2009</v>
      </c>
      <c r="E105" s="136" t="s">
        <v>247</v>
      </c>
      <c r="F105" s="56">
        <v>5</v>
      </c>
      <c r="G105" s="54">
        <v>6</v>
      </c>
      <c r="H105" s="48">
        <v>5207.3500000000004</v>
      </c>
      <c r="I105" s="48">
        <v>4312.75</v>
      </c>
      <c r="J105" s="48">
        <v>4312.75</v>
      </c>
      <c r="K105" s="57">
        <v>226</v>
      </c>
      <c r="L105" s="49">
        <v>239295</v>
      </c>
      <c r="M105" s="23">
        <v>0</v>
      </c>
      <c r="N105" s="23">
        <v>0</v>
      </c>
      <c r="O105" s="23">
        <v>0</v>
      </c>
      <c r="P105" s="23">
        <v>239295</v>
      </c>
      <c r="Q105" s="58">
        <f t="shared" si="9"/>
        <v>55.485479102660719</v>
      </c>
      <c r="R105" s="23">
        <v>485</v>
      </c>
      <c r="S105" s="59" t="s">
        <v>248</v>
      </c>
      <c r="T105" s="143"/>
      <c r="U105" s="143"/>
      <c r="V105" s="143"/>
    </row>
    <row r="106" spans="1:22" ht="25.5">
      <c r="A106" s="7">
        <v>75</v>
      </c>
      <c r="B106" s="10" t="s">
        <v>220</v>
      </c>
      <c r="C106" s="56">
        <v>1973</v>
      </c>
      <c r="D106" s="7"/>
      <c r="E106" s="136" t="s">
        <v>247</v>
      </c>
      <c r="F106" s="56">
        <v>5</v>
      </c>
      <c r="G106" s="54">
        <v>6</v>
      </c>
      <c r="H106" s="48">
        <v>4375</v>
      </c>
      <c r="I106" s="48">
        <v>4315</v>
      </c>
      <c r="J106" s="48">
        <v>4315</v>
      </c>
      <c r="K106" s="57">
        <v>140</v>
      </c>
      <c r="L106" s="49">
        <v>312376.52</v>
      </c>
      <c r="M106" s="23">
        <v>0</v>
      </c>
      <c r="N106" s="23">
        <v>0</v>
      </c>
      <c r="O106" s="23">
        <v>0</v>
      </c>
      <c r="P106" s="23">
        <v>312376.52</v>
      </c>
      <c r="Q106" s="58">
        <f t="shared" si="9"/>
        <v>72.393168018539981</v>
      </c>
      <c r="R106" s="23">
        <v>780</v>
      </c>
      <c r="S106" s="59" t="s">
        <v>248</v>
      </c>
      <c r="T106" s="143"/>
      <c r="U106" s="143"/>
      <c r="V106" s="143"/>
    </row>
    <row r="107" spans="1:22" ht="25.5">
      <c r="A107" s="7">
        <v>76</v>
      </c>
      <c r="B107" s="10" t="s">
        <v>335</v>
      </c>
      <c r="C107" s="56">
        <v>1936</v>
      </c>
      <c r="D107" s="7">
        <v>2009</v>
      </c>
      <c r="E107" s="136" t="s">
        <v>247</v>
      </c>
      <c r="F107" s="56">
        <v>5</v>
      </c>
      <c r="G107" s="54">
        <v>7</v>
      </c>
      <c r="H107" s="48">
        <v>4917</v>
      </c>
      <c r="I107" s="48">
        <v>4451.29</v>
      </c>
      <c r="J107" s="48">
        <v>4451.29</v>
      </c>
      <c r="K107" s="57">
        <v>150</v>
      </c>
      <c r="L107" s="49">
        <v>2790000</v>
      </c>
      <c r="M107" s="23">
        <v>0</v>
      </c>
      <c r="N107" s="23">
        <v>0</v>
      </c>
      <c r="O107" s="23">
        <v>0</v>
      </c>
      <c r="P107" s="23">
        <v>2790000</v>
      </c>
      <c r="Q107" s="58">
        <f t="shared" si="9"/>
        <v>626.78459502750889</v>
      </c>
      <c r="R107" s="23">
        <v>990</v>
      </c>
      <c r="S107" s="59" t="s">
        <v>248</v>
      </c>
      <c r="T107" s="143"/>
      <c r="U107" s="143"/>
      <c r="V107" s="143"/>
    </row>
    <row r="108" spans="1:22" ht="26.25">
      <c r="A108" s="7">
        <v>77</v>
      </c>
      <c r="B108" s="125" t="s">
        <v>267</v>
      </c>
      <c r="C108" s="7">
        <v>1988</v>
      </c>
      <c r="D108" s="136">
        <v>2009</v>
      </c>
      <c r="E108" s="136" t="s">
        <v>253</v>
      </c>
      <c r="F108" s="86">
        <v>9</v>
      </c>
      <c r="G108" s="86">
        <v>2</v>
      </c>
      <c r="H108" s="23">
        <v>5353.9</v>
      </c>
      <c r="I108" s="23">
        <v>4092.6</v>
      </c>
      <c r="J108" s="23">
        <v>4092.6</v>
      </c>
      <c r="K108" s="42">
        <v>149</v>
      </c>
      <c r="L108" s="73">
        <v>156800</v>
      </c>
      <c r="M108" s="73">
        <v>0</v>
      </c>
      <c r="N108" s="73">
        <v>0</v>
      </c>
      <c r="O108" s="73">
        <v>0</v>
      </c>
      <c r="P108" s="23">
        <v>156800</v>
      </c>
      <c r="Q108" s="58">
        <f t="shared" si="9"/>
        <v>38.31305282705371</v>
      </c>
      <c r="R108" s="23">
        <v>190</v>
      </c>
      <c r="S108" s="59" t="s">
        <v>248</v>
      </c>
      <c r="T108" s="143"/>
      <c r="U108" s="143"/>
      <c r="V108" s="143"/>
    </row>
    <row r="109" spans="1:22" ht="26.25">
      <c r="A109" s="7">
        <v>78</v>
      </c>
      <c r="B109" s="125" t="s">
        <v>268</v>
      </c>
      <c r="C109" s="7">
        <v>1988</v>
      </c>
      <c r="D109" s="136">
        <v>2009</v>
      </c>
      <c r="E109" s="136" t="s">
        <v>253</v>
      </c>
      <c r="F109" s="86">
        <v>9</v>
      </c>
      <c r="G109" s="86">
        <v>3</v>
      </c>
      <c r="H109" s="23">
        <v>7305.9</v>
      </c>
      <c r="I109" s="23">
        <v>6112.5</v>
      </c>
      <c r="J109" s="23">
        <v>6112.5</v>
      </c>
      <c r="K109" s="42">
        <v>262</v>
      </c>
      <c r="L109" s="73">
        <v>235200</v>
      </c>
      <c r="M109" s="73">
        <v>0</v>
      </c>
      <c r="N109" s="73">
        <v>0</v>
      </c>
      <c r="O109" s="73">
        <v>0</v>
      </c>
      <c r="P109" s="23">
        <v>235200</v>
      </c>
      <c r="Q109" s="58">
        <f t="shared" si="9"/>
        <v>38.478527607361961</v>
      </c>
      <c r="R109" s="23">
        <v>190</v>
      </c>
      <c r="S109" s="59" t="s">
        <v>248</v>
      </c>
      <c r="T109" s="143"/>
      <c r="U109" s="143"/>
      <c r="V109" s="143"/>
    </row>
    <row r="110" spans="1:22" ht="26.25">
      <c r="A110" s="7">
        <v>79</v>
      </c>
      <c r="B110" s="125" t="s">
        <v>269</v>
      </c>
      <c r="C110" s="7">
        <v>1989</v>
      </c>
      <c r="D110" s="136">
        <v>2009</v>
      </c>
      <c r="E110" s="136" t="s">
        <v>253</v>
      </c>
      <c r="F110" s="86">
        <v>10</v>
      </c>
      <c r="G110" s="86">
        <v>4</v>
      </c>
      <c r="H110" s="23">
        <v>10688.5</v>
      </c>
      <c r="I110" s="23">
        <v>9172.5</v>
      </c>
      <c r="J110" s="23">
        <v>9172.5</v>
      </c>
      <c r="K110" s="42">
        <v>419</v>
      </c>
      <c r="L110" s="73">
        <v>313600</v>
      </c>
      <c r="M110" s="73">
        <v>0</v>
      </c>
      <c r="N110" s="73">
        <v>0</v>
      </c>
      <c r="O110" s="73">
        <v>0</v>
      </c>
      <c r="P110" s="23">
        <v>313600</v>
      </c>
      <c r="Q110" s="58">
        <f t="shared" si="9"/>
        <v>34.189152357590622</v>
      </c>
      <c r="R110" s="23">
        <v>190</v>
      </c>
      <c r="S110" s="59" t="s">
        <v>248</v>
      </c>
      <c r="T110" s="143"/>
      <c r="U110" s="143"/>
      <c r="V110" s="143"/>
    </row>
    <row r="111" spans="1:22">
      <c r="A111" s="160" t="s">
        <v>254</v>
      </c>
      <c r="B111" s="161"/>
      <c r="C111" s="50" t="s">
        <v>246</v>
      </c>
      <c r="D111" s="50" t="s">
        <v>246</v>
      </c>
      <c r="E111" s="51" t="s">
        <v>246</v>
      </c>
      <c r="F111" s="50" t="s">
        <v>246</v>
      </c>
      <c r="G111" s="50" t="s">
        <v>246</v>
      </c>
      <c r="H111" s="21">
        <f>SUM(H112:H119)</f>
        <v>3350.4700000000003</v>
      </c>
      <c r="I111" s="21">
        <f t="shared" ref="I111:P111" si="10">SUM(I112:I119)</f>
        <v>2802.6679999999997</v>
      </c>
      <c r="J111" s="21">
        <f t="shared" si="10"/>
        <v>2802.6679999999997</v>
      </c>
      <c r="K111" s="22">
        <f t="shared" si="10"/>
        <v>164</v>
      </c>
      <c r="L111" s="21">
        <f t="shared" si="10"/>
        <v>4737617.22</v>
      </c>
      <c r="M111" s="21">
        <f t="shared" si="10"/>
        <v>0</v>
      </c>
      <c r="N111" s="21">
        <f t="shared" si="10"/>
        <v>0</v>
      </c>
      <c r="O111" s="21">
        <f t="shared" si="10"/>
        <v>0</v>
      </c>
      <c r="P111" s="21">
        <f t="shared" si="10"/>
        <v>4737617.22</v>
      </c>
      <c r="Q111" s="52">
        <f t="shared" ref="Q111:Q174" si="11">L111/I111</f>
        <v>1690.3954446263347</v>
      </c>
      <c r="R111" s="52">
        <f>MAX(R112:R119)</f>
        <v>4741</v>
      </c>
      <c r="S111" s="50" t="s">
        <v>246</v>
      </c>
      <c r="T111" s="143"/>
      <c r="U111" s="143"/>
      <c r="V111" s="143"/>
    </row>
    <row r="112" spans="1:22" ht="25.5">
      <c r="A112" s="7">
        <v>80</v>
      </c>
      <c r="B112" s="8" t="s">
        <v>72</v>
      </c>
      <c r="C112" s="7">
        <v>1960</v>
      </c>
      <c r="D112" s="7"/>
      <c r="E112" s="136" t="s">
        <v>247</v>
      </c>
      <c r="F112" s="56">
        <v>2</v>
      </c>
      <c r="G112" s="54">
        <v>4</v>
      </c>
      <c r="H112" s="58">
        <v>626.70000000000005</v>
      </c>
      <c r="I112" s="23">
        <v>573.14700000000005</v>
      </c>
      <c r="J112" s="23">
        <v>573.14700000000005</v>
      </c>
      <c r="K112" s="57">
        <v>39</v>
      </c>
      <c r="L112" s="49">
        <v>1302509.51</v>
      </c>
      <c r="M112" s="23">
        <v>0</v>
      </c>
      <c r="N112" s="23">
        <v>0</v>
      </c>
      <c r="O112" s="23">
        <v>0</v>
      </c>
      <c r="P112" s="23">
        <v>1302509.51</v>
      </c>
      <c r="Q112" s="58">
        <f t="shared" si="11"/>
        <v>2272.5574939762396</v>
      </c>
      <c r="R112" s="23">
        <v>4741</v>
      </c>
      <c r="S112" s="59" t="s">
        <v>248</v>
      </c>
      <c r="T112" s="143"/>
      <c r="U112" s="143"/>
      <c r="V112" s="143"/>
    </row>
    <row r="113" spans="1:22" ht="25.5">
      <c r="A113" s="7">
        <v>81</v>
      </c>
      <c r="B113" s="8" t="s">
        <v>73</v>
      </c>
      <c r="C113" s="7">
        <v>1955</v>
      </c>
      <c r="D113" s="7"/>
      <c r="E113" s="136" t="s">
        <v>247</v>
      </c>
      <c r="F113" s="56">
        <v>2</v>
      </c>
      <c r="G113" s="54">
        <v>1</v>
      </c>
      <c r="H113" s="58">
        <v>243.9</v>
      </c>
      <c r="I113" s="23">
        <v>219.51</v>
      </c>
      <c r="J113" s="23">
        <v>219.51</v>
      </c>
      <c r="K113" s="57">
        <v>19</v>
      </c>
      <c r="L113" s="49">
        <v>625184.34</v>
      </c>
      <c r="M113" s="23">
        <v>0</v>
      </c>
      <c r="N113" s="23">
        <v>0</v>
      </c>
      <c r="O113" s="23">
        <v>0</v>
      </c>
      <c r="P113" s="23">
        <v>625184.34</v>
      </c>
      <c r="Q113" s="58">
        <f t="shared" si="11"/>
        <v>2848.0904742380758</v>
      </c>
      <c r="R113" s="23">
        <v>4741</v>
      </c>
      <c r="S113" s="59" t="s">
        <v>248</v>
      </c>
      <c r="T113" s="143"/>
      <c r="U113" s="143"/>
      <c r="V113" s="143"/>
    </row>
    <row r="114" spans="1:22" ht="25.5">
      <c r="A114" s="7">
        <v>82</v>
      </c>
      <c r="B114" s="8" t="s">
        <v>74</v>
      </c>
      <c r="C114" s="7">
        <v>1956</v>
      </c>
      <c r="D114" s="7"/>
      <c r="E114" s="136" t="s">
        <v>247</v>
      </c>
      <c r="F114" s="56">
        <v>2</v>
      </c>
      <c r="G114" s="54">
        <v>2</v>
      </c>
      <c r="H114" s="58">
        <v>354.3</v>
      </c>
      <c r="I114" s="23">
        <v>315.99</v>
      </c>
      <c r="J114" s="23">
        <v>315.99</v>
      </c>
      <c r="K114" s="57">
        <v>28</v>
      </c>
      <c r="L114" s="49">
        <v>1192326.69</v>
      </c>
      <c r="M114" s="23">
        <v>0</v>
      </c>
      <c r="N114" s="23">
        <v>0</v>
      </c>
      <c r="O114" s="23">
        <v>0</v>
      </c>
      <c r="P114" s="23">
        <v>1192326.69</v>
      </c>
      <c r="Q114" s="58">
        <f t="shared" si="11"/>
        <v>3773.3051362384881</v>
      </c>
      <c r="R114" s="23">
        <v>4741</v>
      </c>
      <c r="S114" s="59" t="s">
        <v>248</v>
      </c>
      <c r="T114" s="143"/>
      <c r="U114" s="143"/>
      <c r="V114" s="143"/>
    </row>
    <row r="115" spans="1:22" ht="25.5">
      <c r="A115" s="7">
        <v>83</v>
      </c>
      <c r="B115" s="8" t="s">
        <v>75</v>
      </c>
      <c r="C115" s="7">
        <v>1954</v>
      </c>
      <c r="D115" s="7"/>
      <c r="E115" s="136" t="s">
        <v>247</v>
      </c>
      <c r="F115" s="56">
        <v>2</v>
      </c>
      <c r="G115" s="54">
        <v>2</v>
      </c>
      <c r="H115" s="58">
        <v>364.6</v>
      </c>
      <c r="I115" s="23">
        <v>328.14</v>
      </c>
      <c r="J115" s="23">
        <v>328.14</v>
      </c>
      <c r="K115" s="57">
        <v>22</v>
      </c>
      <c r="L115" s="49">
        <v>773176.75</v>
      </c>
      <c r="M115" s="23">
        <v>0</v>
      </c>
      <c r="N115" s="23">
        <v>0</v>
      </c>
      <c r="O115" s="23">
        <v>0</v>
      </c>
      <c r="P115" s="23">
        <v>773176.75</v>
      </c>
      <c r="Q115" s="58">
        <f t="shared" si="11"/>
        <v>2356.2404766258305</v>
      </c>
      <c r="R115" s="23">
        <v>3019</v>
      </c>
      <c r="S115" s="59" t="s">
        <v>248</v>
      </c>
      <c r="T115" s="143"/>
      <c r="U115" s="143"/>
      <c r="V115" s="143"/>
    </row>
    <row r="116" spans="1:22" ht="25.5">
      <c r="A116" s="7">
        <v>84</v>
      </c>
      <c r="B116" s="8" t="s">
        <v>76</v>
      </c>
      <c r="C116" s="7">
        <v>1962</v>
      </c>
      <c r="D116" s="7">
        <v>2013</v>
      </c>
      <c r="E116" s="136" t="s">
        <v>247</v>
      </c>
      <c r="F116" s="56">
        <v>2</v>
      </c>
      <c r="G116" s="54">
        <v>1</v>
      </c>
      <c r="H116" s="58">
        <v>631.66999999999996</v>
      </c>
      <c r="I116" s="23">
        <v>328.58099999999996</v>
      </c>
      <c r="J116" s="23">
        <v>328.58099999999996</v>
      </c>
      <c r="K116" s="57">
        <v>16</v>
      </c>
      <c r="L116" s="49">
        <v>750099.93</v>
      </c>
      <c r="M116" s="23">
        <v>0</v>
      </c>
      <c r="N116" s="23">
        <v>0</v>
      </c>
      <c r="O116" s="23">
        <v>0</v>
      </c>
      <c r="P116" s="23">
        <v>750099.93</v>
      </c>
      <c r="Q116" s="58">
        <f t="shared" si="11"/>
        <v>2282.8463301286447</v>
      </c>
      <c r="R116" s="23">
        <v>4741</v>
      </c>
      <c r="S116" s="59" t="s">
        <v>248</v>
      </c>
      <c r="T116" s="143"/>
      <c r="U116" s="143"/>
      <c r="V116" s="143"/>
    </row>
    <row r="117" spans="1:22" ht="25.5">
      <c r="A117" s="7">
        <v>85</v>
      </c>
      <c r="B117" s="8" t="s">
        <v>328</v>
      </c>
      <c r="C117" s="7">
        <v>1962</v>
      </c>
      <c r="D117" s="136"/>
      <c r="E117" s="136" t="s">
        <v>247</v>
      </c>
      <c r="F117" s="86">
        <v>2</v>
      </c>
      <c r="G117" s="86">
        <v>1</v>
      </c>
      <c r="H117" s="23">
        <v>368.7</v>
      </c>
      <c r="I117" s="23">
        <v>336.8</v>
      </c>
      <c r="J117" s="23">
        <v>336.8</v>
      </c>
      <c r="K117" s="42">
        <v>11</v>
      </c>
      <c r="L117" s="73">
        <v>32525</v>
      </c>
      <c r="M117" s="73">
        <v>0</v>
      </c>
      <c r="N117" s="73">
        <v>0</v>
      </c>
      <c r="O117" s="73">
        <v>0</v>
      </c>
      <c r="P117" s="23">
        <v>32525</v>
      </c>
      <c r="Q117" s="58">
        <f t="shared" si="11"/>
        <v>96.570665083135395</v>
      </c>
      <c r="R117" s="23">
        <v>179</v>
      </c>
      <c r="S117" s="59" t="s">
        <v>248</v>
      </c>
      <c r="T117" s="143"/>
      <c r="U117" s="143"/>
      <c r="V117" s="143"/>
    </row>
    <row r="118" spans="1:22" ht="25.5">
      <c r="A118" s="7">
        <v>86</v>
      </c>
      <c r="B118" s="8" t="s">
        <v>329</v>
      </c>
      <c r="C118" s="7">
        <v>1962</v>
      </c>
      <c r="D118" s="136"/>
      <c r="E118" s="136" t="s">
        <v>247</v>
      </c>
      <c r="F118" s="86">
        <v>2</v>
      </c>
      <c r="G118" s="86">
        <v>1</v>
      </c>
      <c r="H118" s="23">
        <v>367.8</v>
      </c>
      <c r="I118" s="23">
        <v>331.5</v>
      </c>
      <c r="J118" s="23">
        <v>331.5</v>
      </c>
      <c r="K118" s="42">
        <v>16</v>
      </c>
      <c r="L118" s="73">
        <v>32013</v>
      </c>
      <c r="M118" s="73">
        <v>0</v>
      </c>
      <c r="N118" s="73">
        <v>0</v>
      </c>
      <c r="O118" s="73">
        <v>0</v>
      </c>
      <c r="P118" s="23">
        <v>32013</v>
      </c>
      <c r="Q118" s="58">
        <f t="shared" si="11"/>
        <v>96.57013574660634</v>
      </c>
      <c r="R118" s="23">
        <v>179</v>
      </c>
      <c r="S118" s="59" t="s">
        <v>248</v>
      </c>
      <c r="T118" s="143"/>
      <c r="U118" s="143"/>
      <c r="V118" s="143"/>
    </row>
    <row r="119" spans="1:22" s="98" customFormat="1" ht="25.5">
      <c r="A119" s="7">
        <v>87</v>
      </c>
      <c r="B119" s="55" t="s">
        <v>361</v>
      </c>
      <c r="C119" s="7">
        <v>1957</v>
      </c>
      <c r="D119" s="7"/>
      <c r="E119" s="136" t="s">
        <v>247</v>
      </c>
      <c r="F119" s="56">
        <v>2</v>
      </c>
      <c r="G119" s="54">
        <v>2</v>
      </c>
      <c r="H119" s="58">
        <v>392.8</v>
      </c>
      <c r="I119" s="23">
        <v>369</v>
      </c>
      <c r="J119" s="23">
        <v>369</v>
      </c>
      <c r="K119" s="57">
        <v>13</v>
      </c>
      <c r="L119" s="23">
        <v>29782</v>
      </c>
      <c r="M119" s="137">
        <v>0</v>
      </c>
      <c r="N119" s="137">
        <v>0</v>
      </c>
      <c r="O119" s="137">
        <v>0</v>
      </c>
      <c r="P119" s="23">
        <v>29782</v>
      </c>
      <c r="Q119" s="58">
        <f t="shared" si="11"/>
        <v>80.710027100271006</v>
      </c>
      <c r="R119" s="23">
        <v>179</v>
      </c>
      <c r="S119" s="97" t="s">
        <v>248</v>
      </c>
      <c r="T119" s="143"/>
      <c r="U119" s="143"/>
      <c r="V119" s="143"/>
    </row>
    <row r="120" spans="1:22">
      <c r="A120" s="160" t="s">
        <v>77</v>
      </c>
      <c r="B120" s="161"/>
      <c r="C120" s="50" t="s">
        <v>246</v>
      </c>
      <c r="D120" s="50" t="s">
        <v>246</v>
      </c>
      <c r="E120" s="51" t="s">
        <v>246</v>
      </c>
      <c r="F120" s="50" t="s">
        <v>246</v>
      </c>
      <c r="G120" s="50" t="s">
        <v>246</v>
      </c>
      <c r="H120" s="21">
        <f>SUM(H121:H124)</f>
        <v>2197.4</v>
      </c>
      <c r="I120" s="21">
        <f t="shared" ref="I120:P120" si="12">SUM(I121:I124)</f>
        <v>1827.4</v>
      </c>
      <c r="J120" s="21">
        <f t="shared" si="12"/>
        <v>1827.4</v>
      </c>
      <c r="K120" s="22">
        <f t="shared" si="12"/>
        <v>84</v>
      </c>
      <c r="L120" s="21">
        <f t="shared" si="12"/>
        <v>1591117.2600000002</v>
      </c>
      <c r="M120" s="21">
        <f t="shared" si="12"/>
        <v>0</v>
      </c>
      <c r="N120" s="21">
        <f t="shared" si="12"/>
        <v>0</v>
      </c>
      <c r="O120" s="21">
        <f t="shared" si="12"/>
        <v>0</v>
      </c>
      <c r="P120" s="21">
        <f t="shared" si="12"/>
        <v>1591117.2600000002</v>
      </c>
      <c r="Q120" s="52">
        <f t="shared" si="11"/>
        <v>870.70004377804537</v>
      </c>
      <c r="R120" s="52">
        <f>MAX(R121:R124)</f>
        <v>5644</v>
      </c>
      <c r="S120" s="50" t="s">
        <v>246</v>
      </c>
      <c r="T120" s="143"/>
      <c r="U120" s="143"/>
      <c r="V120" s="143"/>
    </row>
    <row r="121" spans="1:22" ht="25.5">
      <c r="A121" s="7">
        <v>88</v>
      </c>
      <c r="B121" s="11" t="s">
        <v>78</v>
      </c>
      <c r="C121" s="54">
        <v>1917</v>
      </c>
      <c r="D121" s="7"/>
      <c r="E121" s="136" t="s">
        <v>247</v>
      </c>
      <c r="F121" s="56">
        <v>1</v>
      </c>
      <c r="G121" s="54">
        <v>3</v>
      </c>
      <c r="H121" s="58">
        <v>595.9</v>
      </c>
      <c r="I121" s="23">
        <v>415.9</v>
      </c>
      <c r="J121" s="23">
        <v>415.9</v>
      </c>
      <c r="K121" s="57">
        <v>18</v>
      </c>
      <c r="L121" s="49">
        <v>1410237.2600000002</v>
      </c>
      <c r="M121" s="23">
        <v>0</v>
      </c>
      <c r="N121" s="23">
        <v>0</v>
      </c>
      <c r="O121" s="23">
        <v>0</v>
      </c>
      <c r="P121" s="23">
        <v>1410237.2600000002</v>
      </c>
      <c r="Q121" s="58">
        <f t="shared" si="11"/>
        <v>3390.8085116614579</v>
      </c>
      <c r="R121" s="23">
        <v>5644</v>
      </c>
      <c r="S121" s="59" t="s">
        <v>248</v>
      </c>
      <c r="T121" s="143"/>
      <c r="U121" s="143"/>
      <c r="V121" s="143"/>
    </row>
    <row r="122" spans="1:22" ht="26.25">
      <c r="A122" s="7">
        <v>89</v>
      </c>
      <c r="B122" s="125" t="s">
        <v>270</v>
      </c>
      <c r="C122" s="7">
        <v>1967</v>
      </c>
      <c r="D122" s="136"/>
      <c r="E122" s="136" t="s">
        <v>247</v>
      </c>
      <c r="F122" s="86">
        <v>2</v>
      </c>
      <c r="G122" s="86">
        <v>2</v>
      </c>
      <c r="H122" s="23">
        <v>450</v>
      </c>
      <c r="I122" s="23">
        <v>391</v>
      </c>
      <c r="J122" s="23">
        <v>391</v>
      </c>
      <c r="K122" s="42">
        <v>18</v>
      </c>
      <c r="L122" s="73">
        <v>40440</v>
      </c>
      <c r="M122" s="73">
        <v>0</v>
      </c>
      <c r="N122" s="73">
        <v>0</v>
      </c>
      <c r="O122" s="73">
        <v>0</v>
      </c>
      <c r="P122" s="23">
        <v>40440</v>
      </c>
      <c r="Q122" s="58">
        <f t="shared" si="11"/>
        <v>103.42710997442455</v>
      </c>
      <c r="R122" s="23">
        <v>179</v>
      </c>
      <c r="S122" s="59" t="s">
        <v>248</v>
      </c>
      <c r="T122" s="143"/>
      <c r="U122" s="143"/>
      <c r="V122" s="143"/>
    </row>
    <row r="123" spans="1:22" ht="26.25">
      <c r="A123" s="7">
        <v>90</v>
      </c>
      <c r="B123" s="125" t="s">
        <v>271</v>
      </c>
      <c r="C123" s="7">
        <v>1967</v>
      </c>
      <c r="D123" s="136"/>
      <c r="E123" s="136" t="s">
        <v>247</v>
      </c>
      <c r="F123" s="86">
        <v>2</v>
      </c>
      <c r="G123" s="86">
        <v>2</v>
      </c>
      <c r="H123" s="23">
        <v>450</v>
      </c>
      <c r="I123" s="23">
        <v>391</v>
      </c>
      <c r="J123" s="23">
        <v>391</v>
      </c>
      <c r="K123" s="42">
        <v>14</v>
      </c>
      <c r="L123" s="73">
        <v>40440</v>
      </c>
      <c r="M123" s="73">
        <v>0</v>
      </c>
      <c r="N123" s="73">
        <v>0</v>
      </c>
      <c r="O123" s="73">
        <v>0</v>
      </c>
      <c r="P123" s="23">
        <v>40440</v>
      </c>
      <c r="Q123" s="58">
        <f t="shared" si="11"/>
        <v>103.42710997442455</v>
      </c>
      <c r="R123" s="23">
        <v>179</v>
      </c>
      <c r="S123" s="59" t="s">
        <v>248</v>
      </c>
      <c r="T123" s="143"/>
      <c r="U123" s="143"/>
      <c r="V123" s="143"/>
    </row>
    <row r="124" spans="1:22" s="98" customFormat="1" ht="25.5">
      <c r="A124" s="7">
        <v>91</v>
      </c>
      <c r="B124" s="126" t="s">
        <v>362</v>
      </c>
      <c r="C124" s="54">
        <v>1960</v>
      </c>
      <c r="D124" s="7"/>
      <c r="E124" s="136" t="s">
        <v>247</v>
      </c>
      <c r="F124" s="56">
        <v>2</v>
      </c>
      <c r="G124" s="54">
        <v>2</v>
      </c>
      <c r="H124" s="58">
        <v>701.5</v>
      </c>
      <c r="I124" s="23">
        <v>629.5</v>
      </c>
      <c r="J124" s="23">
        <v>629.5</v>
      </c>
      <c r="K124" s="57">
        <v>34</v>
      </c>
      <c r="L124" s="23">
        <v>100000</v>
      </c>
      <c r="M124" s="137">
        <v>0</v>
      </c>
      <c r="N124" s="137">
        <v>0</v>
      </c>
      <c r="O124" s="137">
        <v>0</v>
      </c>
      <c r="P124" s="23">
        <v>100000</v>
      </c>
      <c r="Q124" s="58">
        <f t="shared" si="11"/>
        <v>158.85623510722795</v>
      </c>
      <c r="R124" s="23">
        <v>179</v>
      </c>
      <c r="S124" s="97" t="s">
        <v>248</v>
      </c>
      <c r="T124" s="143"/>
      <c r="U124" s="143"/>
      <c r="V124" s="143"/>
    </row>
    <row r="125" spans="1:22">
      <c r="A125" s="160" t="s">
        <v>255</v>
      </c>
      <c r="B125" s="161"/>
      <c r="C125" s="50" t="s">
        <v>246</v>
      </c>
      <c r="D125" s="50" t="s">
        <v>246</v>
      </c>
      <c r="E125" s="51" t="s">
        <v>246</v>
      </c>
      <c r="F125" s="50" t="s">
        <v>246</v>
      </c>
      <c r="G125" s="50" t="s">
        <v>246</v>
      </c>
      <c r="H125" s="21">
        <f>SUM(H126:H127)</f>
        <v>821.7</v>
      </c>
      <c r="I125" s="21">
        <f t="shared" ref="I125:P125" si="13">SUM(I126:I127)</f>
        <v>734.3</v>
      </c>
      <c r="J125" s="21">
        <f t="shared" si="13"/>
        <v>574.29000000000008</v>
      </c>
      <c r="K125" s="22">
        <f t="shared" si="13"/>
        <v>24</v>
      </c>
      <c r="L125" s="21">
        <f t="shared" si="13"/>
        <v>1000614</v>
      </c>
      <c r="M125" s="21">
        <f t="shared" si="13"/>
        <v>0</v>
      </c>
      <c r="N125" s="21">
        <f t="shared" si="13"/>
        <v>0</v>
      </c>
      <c r="O125" s="21">
        <f t="shared" si="13"/>
        <v>0</v>
      </c>
      <c r="P125" s="21">
        <f t="shared" si="13"/>
        <v>1000614</v>
      </c>
      <c r="Q125" s="52">
        <f t="shared" si="11"/>
        <v>1362.6773798175134</v>
      </c>
      <c r="R125" s="52">
        <f>MAX(R126:R127)</f>
        <v>4741</v>
      </c>
      <c r="S125" s="50" t="s">
        <v>246</v>
      </c>
      <c r="T125" s="143"/>
      <c r="U125" s="143"/>
      <c r="V125" s="143"/>
    </row>
    <row r="126" spans="1:22" ht="25.5">
      <c r="A126" s="7">
        <v>92</v>
      </c>
      <c r="B126" s="8" t="s">
        <v>79</v>
      </c>
      <c r="C126" s="7">
        <v>1967</v>
      </c>
      <c r="D126" s="7"/>
      <c r="E126" s="136" t="s">
        <v>247</v>
      </c>
      <c r="F126" s="80">
        <v>2</v>
      </c>
      <c r="G126" s="80">
        <v>2</v>
      </c>
      <c r="H126" s="49">
        <v>411.1</v>
      </c>
      <c r="I126" s="49">
        <v>365.1</v>
      </c>
      <c r="J126" s="23">
        <v>234.9</v>
      </c>
      <c r="K126" s="79">
        <v>11</v>
      </c>
      <c r="L126" s="49">
        <v>946819</v>
      </c>
      <c r="M126" s="23">
        <v>0</v>
      </c>
      <c r="N126" s="23">
        <v>0</v>
      </c>
      <c r="O126" s="23">
        <v>0</v>
      </c>
      <c r="P126" s="23">
        <v>946819</v>
      </c>
      <c r="Q126" s="58">
        <f t="shared" si="11"/>
        <v>2593.3141605039714</v>
      </c>
      <c r="R126" s="23">
        <v>4741</v>
      </c>
      <c r="S126" s="59" t="s">
        <v>248</v>
      </c>
      <c r="T126" s="143"/>
      <c r="U126" s="143"/>
      <c r="V126" s="143"/>
    </row>
    <row r="127" spans="1:22" s="98" customFormat="1" ht="25.5">
      <c r="A127" s="7">
        <v>93</v>
      </c>
      <c r="B127" s="55" t="s">
        <v>363</v>
      </c>
      <c r="C127" s="80">
        <v>1969</v>
      </c>
      <c r="D127" s="7"/>
      <c r="E127" s="136" t="s">
        <v>247</v>
      </c>
      <c r="F127" s="80">
        <v>2</v>
      </c>
      <c r="G127" s="80">
        <v>2</v>
      </c>
      <c r="H127" s="49">
        <v>410.6</v>
      </c>
      <c r="I127" s="23">
        <v>369.2</v>
      </c>
      <c r="J127" s="23">
        <v>339.39000000000004</v>
      </c>
      <c r="K127" s="79">
        <v>13</v>
      </c>
      <c r="L127" s="23">
        <v>53795</v>
      </c>
      <c r="M127" s="137">
        <v>0</v>
      </c>
      <c r="N127" s="137">
        <v>0</v>
      </c>
      <c r="O127" s="137">
        <v>0</v>
      </c>
      <c r="P127" s="23">
        <v>53795</v>
      </c>
      <c r="Q127" s="58">
        <f t="shared" si="11"/>
        <v>145.70693391115927</v>
      </c>
      <c r="R127" s="23">
        <v>179</v>
      </c>
      <c r="S127" s="97" t="s">
        <v>248</v>
      </c>
      <c r="T127" s="143"/>
      <c r="U127" s="143"/>
      <c r="V127" s="143"/>
    </row>
    <row r="128" spans="1:22">
      <c r="A128" s="160" t="s">
        <v>256</v>
      </c>
      <c r="B128" s="160"/>
      <c r="C128" s="50" t="s">
        <v>246</v>
      </c>
      <c r="D128" s="50" t="s">
        <v>246</v>
      </c>
      <c r="E128" s="51" t="s">
        <v>246</v>
      </c>
      <c r="F128" s="50" t="s">
        <v>246</v>
      </c>
      <c r="G128" s="50" t="s">
        <v>246</v>
      </c>
      <c r="H128" s="21">
        <f>SUM(H129:H133)</f>
        <v>3701.1</v>
      </c>
      <c r="I128" s="21">
        <f t="shared" ref="I128:P128" si="14">SUM(I129:I133)</f>
        <v>3100.05</v>
      </c>
      <c r="J128" s="21">
        <f t="shared" si="14"/>
        <v>3100.05</v>
      </c>
      <c r="K128" s="22">
        <f t="shared" si="14"/>
        <v>173</v>
      </c>
      <c r="L128" s="21">
        <f t="shared" si="14"/>
        <v>2300762.98</v>
      </c>
      <c r="M128" s="21">
        <f t="shared" si="14"/>
        <v>0</v>
      </c>
      <c r="N128" s="21">
        <f t="shared" si="14"/>
        <v>0</v>
      </c>
      <c r="O128" s="21">
        <f t="shared" si="14"/>
        <v>0</v>
      </c>
      <c r="P128" s="21">
        <f t="shared" si="14"/>
        <v>2300762.98</v>
      </c>
      <c r="Q128" s="52">
        <f t="shared" si="11"/>
        <v>742.16963597361325</v>
      </c>
      <c r="R128" s="52">
        <f>MAX(R129:R133)</f>
        <v>3019</v>
      </c>
      <c r="S128" s="50" t="s">
        <v>246</v>
      </c>
      <c r="T128" s="143"/>
      <c r="U128" s="143"/>
      <c r="V128" s="143"/>
    </row>
    <row r="129" spans="1:22" ht="38.25">
      <c r="A129" s="7">
        <v>94</v>
      </c>
      <c r="B129" s="8" t="s">
        <v>80</v>
      </c>
      <c r="C129" s="7">
        <v>1975</v>
      </c>
      <c r="D129" s="7"/>
      <c r="E129" s="136" t="s">
        <v>247</v>
      </c>
      <c r="F129" s="81">
        <v>2</v>
      </c>
      <c r="G129" s="82">
        <v>2</v>
      </c>
      <c r="H129" s="58">
        <v>826</v>
      </c>
      <c r="I129" s="23">
        <v>764.8</v>
      </c>
      <c r="J129" s="23">
        <v>764.8</v>
      </c>
      <c r="K129" s="57">
        <v>33</v>
      </c>
      <c r="L129" s="73">
        <v>1013738.0599999999</v>
      </c>
      <c r="M129" s="23">
        <v>0</v>
      </c>
      <c r="N129" s="23">
        <v>0</v>
      </c>
      <c r="O129" s="23">
        <v>0</v>
      </c>
      <c r="P129" s="23">
        <v>1013738.0599999999</v>
      </c>
      <c r="Q129" s="58">
        <f t="shared" si="11"/>
        <v>1325.4943253138076</v>
      </c>
      <c r="R129" s="23">
        <v>3019</v>
      </c>
      <c r="S129" s="59" t="s">
        <v>248</v>
      </c>
      <c r="T129" s="143"/>
      <c r="U129" s="143"/>
      <c r="V129" s="143"/>
    </row>
    <row r="130" spans="1:22" ht="38.25">
      <c r="A130" s="7">
        <v>95</v>
      </c>
      <c r="B130" s="8" t="s">
        <v>81</v>
      </c>
      <c r="C130" s="7">
        <v>1973</v>
      </c>
      <c r="D130" s="7"/>
      <c r="E130" s="136" t="s">
        <v>247</v>
      </c>
      <c r="F130" s="81">
        <v>2</v>
      </c>
      <c r="G130" s="82">
        <v>2</v>
      </c>
      <c r="H130" s="58">
        <v>783.3</v>
      </c>
      <c r="I130" s="23">
        <v>720.4</v>
      </c>
      <c r="J130" s="23">
        <v>720.4</v>
      </c>
      <c r="K130" s="57">
        <v>45</v>
      </c>
      <c r="L130" s="73">
        <v>1159707.92</v>
      </c>
      <c r="M130" s="23">
        <v>0</v>
      </c>
      <c r="N130" s="23">
        <v>0</v>
      </c>
      <c r="O130" s="23">
        <v>0</v>
      </c>
      <c r="P130" s="23">
        <v>1159707.92</v>
      </c>
      <c r="Q130" s="58">
        <f t="shared" si="11"/>
        <v>1609.8111049416991</v>
      </c>
      <c r="R130" s="23">
        <v>3019</v>
      </c>
      <c r="S130" s="59" t="s">
        <v>248</v>
      </c>
      <c r="T130" s="143"/>
      <c r="U130" s="143"/>
      <c r="V130" s="143"/>
    </row>
    <row r="131" spans="1:22" s="98" customFormat="1" ht="25.5">
      <c r="A131" s="7">
        <v>96</v>
      </c>
      <c r="B131" s="55" t="s">
        <v>364</v>
      </c>
      <c r="C131" s="7">
        <v>1968</v>
      </c>
      <c r="D131" s="7">
        <v>2014</v>
      </c>
      <c r="E131" s="136" t="s">
        <v>247</v>
      </c>
      <c r="F131" s="81">
        <v>2</v>
      </c>
      <c r="G131" s="82">
        <v>2</v>
      </c>
      <c r="H131" s="58">
        <v>391.9</v>
      </c>
      <c r="I131" s="23">
        <v>236.6</v>
      </c>
      <c r="J131" s="23">
        <v>236.6</v>
      </c>
      <c r="K131" s="57">
        <v>16</v>
      </c>
      <c r="L131" s="23">
        <v>15051</v>
      </c>
      <c r="M131" s="137">
        <v>0</v>
      </c>
      <c r="N131" s="137">
        <v>0</v>
      </c>
      <c r="O131" s="137">
        <v>0</v>
      </c>
      <c r="P131" s="23">
        <v>15051</v>
      </c>
      <c r="Q131" s="58">
        <f t="shared" si="11"/>
        <v>63.613693998309387</v>
      </c>
      <c r="R131" s="23">
        <v>179</v>
      </c>
      <c r="S131" s="97" t="s">
        <v>248</v>
      </c>
      <c r="T131" s="143"/>
      <c r="U131" s="143"/>
      <c r="V131" s="143"/>
    </row>
    <row r="132" spans="1:22" s="98" customFormat="1" ht="38.25">
      <c r="A132" s="7">
        <v>97</v>
      </c>
      <c r="B132" s="55" t="s">
        <v>365</v>
      </c>
      <c r="C132" s="7">
        <v>1974</v>
      </c>
      <c r="D132" s="7"/>
      <c r="E132" s="136" t="s">
        <v>247</v>
      </c>
      <c r="F132" s="81">
        <v>2</v>
      </c>
      <c r="G132" s="82">
        <v>2</v>
      </c>
      <c r="H132" s="58">
        <v>818.4</v>
      </c>
      <c r="I132" s="23">
        <v>761.2</v>
      </c>
      <c r="J132" s="23">
        <v>761.2</v>
      </c>
      <c r="K132" s="57">
        <v>44</v>
      </c>
      <c r="L132" s="23">
        <v>60000</v>
      </c>
      <c r="M132" s="137">
        <v>0</v>
      </c>
      <c r="N132" s="137">
        <v>0</v>
      </c>
      <c r="O132" s="137">
        <v>0</v>
      </c>
      <c r="P132" s="23">
        <v>60000</v>
      </c>
      <c r="Q132" s="58">
        <f t="shared" si="11"/>
        <v>78.822911192853383</v>
      </c>
      <c r="R132" s="23">
        <v>179</v>
      </c>
      <c r="S132" s="97" t="s">
        <v>248</v>
      </c>
      <c r="T132" s="143"/>
      <c r="U132" s="143"/>
      <c r="V132" s="143"/>
    </row>
    <row r="133" spans="1:22" s="98" customFormat="1" ht="38.25">
      <c r="A133" s="7">
        <v>98</v>
      </c>
      <c r="B133" s="55" t="s">
        <v>366</v>
      </c>
      <c r="C133" s="7">
        <v>1976</v>
      </c>
      <c r="D133" s="7">
        <v>2012</v>
      </c>
      <c r="E133" s="136" t="s">
        <v>247</v>
      </c>
      <c r="F133" s="81">
        <v>2</v>
      </c>
      <c r="G133" s="82">
        <v>2</v>
      </c>
      <c r="H133" s="58">
        <v>881.5</v>
      </c>
      <c r="I133" s="23">
        <v>617.04999999999995</v>
      </c>
      <c r="J133" s="23">
        <v>617.04999999999995</v>
      </c>
      <c r="K133" s="57">
        <v>35</v>
      </c>
      <c r="L133" s="23">
        <v>52266</v>
      </c>
      <c r="M133" s="137">
        <v>0</v>
      </c>
      <c r="N133" s="137">
        <v>0</v>
      </c>
      <c r="O133" s="137">
        <v>0</v>
      </c>
      <c r="P133" s="23">
        <v>52266</v>
      </c>
      <c r="Q133" s="58">
        <f t="shared" si="11"/>
        <v>84.703022445506846</v>
      </c>
      <c r="R133" s="23">
        <v>179</v>
      </c>
      <c r="S133" s="97" t="s">
        <v>248</v>
      </c>
      <c r="T133" s="143"/>
      <c r="U133" s="143"/>
      <c r="V133" s="143"/>
    </row>
    <row r="134" spans="1:22">
      <c r="A134" s="160" t="s">
        <v>82</v>
      </c>
      <c r="B134" s="161"/>
      <c r="C134" s="50" t="s">
        <v>246</v>
      </c>
      <c r="D134" s="50" t="s">
        <v>246</v>
      </c>
      <c r="E134" s="51" t="s">
        <v>246</v>
      </c>
      <c r="F134" s="50" t="s">
        <v>246</v>
      </c>
      <c r="G134" s="50" t="s">
        <v>246</v>
      </c>
      <c r="H134" s="21">
        <f>SUM(H135:H150)</f>
        <v>12056.280779999997</v>
      </c>
      <c r="I134" s="21">
        <f t="shared" ref="I134:P134" si="15">SUM(I135:I150)</f>
        <v>9033.2897999999986</v>
      </c>
      <c r="J134" s="21">
        <f t="shared" si="15"/>
        <v>9033.2897999999986</v>
      </c>
      <c r="K134" s="22">
        <f t="shared" si="15"/>
        <v>496</v>
      </c>
      <c r="L134" s="21">
        <f t="shared" si="15"/>
        <v>2719048</v>
      </c>
      <c r="M134" s="21">
        <f t="shared" si="15"/>
        <v>0</v>
      </c>
      <c r="N134" s="21">
        <f t="shared" si="15"/>
        <v>0</v>
      </c>
      <c r="O134" s="21">
        <f t="shared" si="15"/>
        <v>0</v>
      </c>
      <c r="P134" s="21">
        <f t="shared" si="15"/>
        <v>2719048</v>
      </c>
      <c r="Q134" s="52">
        <f t="shared" si="11"/>
        <v>301.00307420669714</v>
      </c>
      <c r="R134" s="52">
        <f>MAX(R135:R150)</f>
        <v>2111</v>
      </c>
      <c r="S134" s="50" t="s">
        <v>246</v>
      </c>
      <c r="T134" s="143"/>
      <c r="U134" s="143"/>
      <c r="V134" s="143"/>
    </row>
    <row r="135" spans="1:22" ht="25.5">
      <c r="A135" s="7">
        <v>99</v>
      </c>
      <c r="B135" s="8" t="s">
        <v>83</v>
      </c>
      <c r="C135" s="7">
        <v>1960</v>
      </c>
      <c r="D135" s="54"/>
      <c r="E135" s="136" t="s">
        <v>247</v>
      </c>
      <c r="F135" s="56">
        <v>2</v>
      </c>
      <c r="G135" s="54">
        <v>2</v>
      </c>
      <c r="H135" s="58">
        <v>758.33994500000006</v>
      </c>
      <c r="I135" s="23">
        <v>689.39994999999999</v>
      </c>
      <c r="J135" s="23">
        <v>689.39994999999999</v>
      </c>
      <c r="K135" s="57">
        <v>38</v>
      </c>
      <c r="L135" s="49">
        <v>1030000</v>
      </c>
      <c r="M135" s="23">
        <v>0</v>
      </c>
      <c r="N135" s="23">
        <v>0</v>
      </c>
      <c r="O135" s="23">
        <v>0</v>
      </c>
      <c r="P135" s="23">
        <v>1030000</v>
      </c>
      <c r="Q135" s="58">
        <f t="shared" si="11"/>
        <v>1494.0529078947568</v>
      </c>
      <c r="R135" s="23">
        <v>2111</v>
      </c>
      <c r="S135" s="59" t="s">
        <v>248</v>
      </c>
      <c r="T135" s="143"/>
      <c r="U135" s="143"/>
      <c r="V135" s="143"/>
    </row>
    <row r="136" spans="1:22" ht="25.5">
      <c r="A136" s="7">
        <v>100</v>
      </c>
      <c r="B136" s="8" t="s">
        <v>84</v>
      </c>
      <c r="C136" s="7">
        <v>1969</v>
      </c>
      <c r="D136" s="54"/>
      <c r="E136" s="136" t="s">
        <v>247</v>
      </c>
      <c r="F136" s="56">
        <v>5</v>
      </c>
      <c r="G136" s="54">
        <v>4</v>
      </c>
      <c r="H136" s="58">
        <v>3580.7</v>
      </c>
      <c r="I136" s="23">
        <v>2302.6</v>
      </c>
      <c r="J136" s="23">
        <v>2302.6</v>
      </c>
      <c r="K136" s="57">
        <v>133</v>
      </c>
      <c r="L136" s="49">
        <v>1333200</v>
      </c>
      <c r="M136" s="23">
        <v>0</v>
      </c>
      <c r="N136" s="23">
        <v>0</v>
      </c>
      <c r="O136" s="23">
        <v>0</v>
      </c>
      <c r="P136" s="23">
        <v>1333200</v>
      </c>
      <c r="Q136" s="58">
        <f t="shared" si="11"/>
        <v>578.99765482498049</v>
      </c>
      <c r="R136" s="23">
        <v>620</v>
      </c>
      <c r="S136" s="59" t="s">
        <v>248</v>
      </c>
      <c r="T136" s="143"/>
      <c r="U136" s="143"/>
      <c r="V136" s="143"/>
    </row>
    <row r="137" spans="1:22" ht="25.5">
      <c r="A137" s="7">
        <v>101</v>
      </c>
      <c r="B137" s="127" t="s">
        <v>272</v>
      </c>
      <c r="C137" s="62">
        <v>1967</v>
      </c>
      <c r="D137" s="54">
        <v>2009</v>
      </c>
      <c r="E137" s="80" t="s">
        <v>247</v>
      </c>
      <c r="F137" s="56">
        <v>2</v>
      </c>
      <c r="G137" s="54">
        <v>3</v>
      </c>
      <c r="H137" s="58">
        <v>1110.0999999999999</v>
      </c>
      <c r="I137" s="67">
        <v>1000.1</v>
      </c>
      <c r="J137" s="67">
        <v>1000.1</v>
      </c>
      <c r="K137" s="57">
        <v>23</v>
      </c>
      <c r="L137" s="73">
        <v>69000</v>
      </c>
      <c r="M137" s="67">
        <v>0</v>
      </c>
      <c r="N137" s="67">
        <v>0</v>
      </c>
      <c r="O137" s="67">
        <v>0</v>
      </c>
      <c r="P137" s="23">
        <v>69000</v>
      </c>
      <c r="Q137" s="58">
        <f t="shared" si="11"/>
        <v>68.993100689931012</v>
      </c>
      <c r="R137" s="23">
        <v>179</v>
      </c>
      <c r="S137" s="59" t="s">
        <v>248</v>
      </c>
      <c r="T137" s="143"/>
      <c r="U137" s="143"/>
      <c r="V137" s="143"/>
    </row>
    <row r="138" spans="1:22" ht="25.5">
      <c r="A138" s="7">
        <v>102</v>
      </c>
      <c r="B138" s="8" t="s">
        <v>273</v>
      </c>
      <c r="C138" s="7">
        <v>1966</v>
      </c>
      <c r="D138" s="54"/>
      <c r="E138" s="136" t="s">
        <v>247</v>
      </c>
      <c r="F138" s="56">
        <v>2</v>
      </c>
      <c r="G138" s="54">
        <v>2</v>
      </c>
      <c r="H138" s="58">
        <v>576.79999999999995</v>
      </c>
      <c r="I138" s="87">
        <v>519.12</v>
      </c>
      <c r="J138" s="87">
        <v>519.12</v>
      </c>
      <c r="K138" s="57">
        <v>24</v>
      </c>
      <c r="L138" s="73">
        <v>42000</v>
      </c>
      <c r="M138" s="23">
        <v>0</v>
      </c>
      <c r="N138" s="23">
        <v>0</v>
      </c>
      <c r="O138" s="23">
        <v>0</v>
      </c>
      <c r="P138" s="23">
        <v>42000</v>
      </c>
      <c r="Q138" s="58">
        <f t="shared" si="11"/>
        <v>80.906148867313917</v>
      </c>
      <c r="R138" s="23">
        <v>179</v>
      </c>
      <c r="S138" s="59" t="s">
        <v>248</v>
      </c>
      <c r="T138" s="143"/>
      <c r="U138" s="143"/>
      <c r="V138" s="143"/>
    </row>
    <row r="139" spans="1:22" ht="38.25">
      <c r="A139" s="7">
        <v>103</v>
      </c>
      <c r="B139" s="8" t="s">
        <v>274</v>
      </c>
      <c r="C139" s="7">
        <v>1964</v>
      </c>
      <c r="D139" s="54">
        <v>2007</v>
      </c>
      <c r="E139" s="136" t="s">
        <v>247</v>
      </c>
      <c r="F139" s="56">
        <v>2</v>
      </c>
      <c r="G139" s="54">
        <v>2</v>
      </c>
      <c r="H139" s="58">
        <v>218.6</v>
      </c>
      <c r="I139" s="87">
        <v>111.1</v>
      </c>
      <c r="J139" s="87">
        <v>111.1</v>
      </c>
      <c r="K139" s="57">
        <v>23</v>
      </c>
      <c r="L139" s="73">
        <v>10000</v>
      </c>
      <c r="M139" s="23">
        <v>0</v>
      </c>
      <c r="N139" s="23">
        <v>0</v>
      </c>
      <c r="O139" s="23">
        <v>0</v>
      </c>
      <c r="P139" s="23">
        <v>10000</v>
      </c>
      <c r="Q139" s="58">
        <f t="shared" si="11"/>
        <v>90.009000900090015</v>
      </c>
      <c r="R139" s="23">
        <v>179</v>
      </c>
      <c r="S139" s="59" t="s">
        <v>248</v>
      </c>
      <c r="T139" s="143"/>
      <c r="U139" s="143"/>
      <c r="V139" s="143"/>
    </row>
    <row r="140" spans="1:22" ht="25.5">
      <c r="A140" s="7">
        <v>104</v>
      </c>
      <c r="B140" s="8" t="s">
        <v>275</v>
      </c>
      <c r="C140" s="7">
        <v>1964</v>
      </c>
      <c r="D140" s="7">
        <v>2008</v>
      </c>
      <c r="E140" s="136" t="s">
        <v>247</v>
      </c>
      <c r="F140" s="56">
        <v>2</v>
      </c>
      <c r="G140" s="56">
        <v>2</v>
      </c>
      <c r="H140" s="88">
        <v>370.8</v>
      </c>
      <c r="I140" s="87">
        <v>231.7</v>
      </c>
      <c r="J140" s="87">
        <v>231.7</v>
      </c>
      <c r="K140" s="57">
        <v>8</v>
      </c>
      <c r="L140" s="73">
        <v>10000</v>
      </c>
      <c r="M140" s="23">
        <v>0</v>
      </c>
      <c r="N140" s="23">
        <v>0</v>
      </c>
      <c r="O140" s="23">
        <v>0</v>
      </c>
      <c r="P140" s="23">
        <v>10000</v>
      </c>
      <c r="Q140" s="58">
        <f t="shared" si="11"/>
        <v>43.15925766076824</v>
      </c>
      <c r="R140" s="23">
        <v>179</v>
      </c>
      <c r="S140" s="59" t="s">
        <v>248</v>
      </c>
      <c r="T140" s="143"/>
      <c r="U140" s="143"/>
      <c r="V140" s="143"/>
    </row>
    <row r="141" spans="1:22" ht="25.5">
      <c r="A141" s="7">
        <v>105</v>
      </c>
      <c r="B141" s="8" t="s">
        <v>276</v>
      </c>
      <c r="C141" s="7">
        <v>1962</v>
      </c>
      <c r="D141" s="54">
        <v>2010</v>
      </c>
      <c r="E141" s="136" t="s">
        <v>247</v>
      </c>
      <c r="F141" s="56">
        <v>2</v>
      </c>
      <c r="G141" s="54">
        <v>2</v>
      </c>
      <c r="H141" s="58">
        <v>626.29999999999995</v>
      </c>
      <c r="I141" s="87">
        <v>229.2</v>
      </c>
      <c r="J141" s="87">
        <v>229.2</v>
      </c>
      <c r="K141" s="57">
        <v>42</v>
      </c>
      <c r="L141" s="73">
        <v>10000</v>
      </c>
      <c r="M141" s="23">
        <v>0</v>
      </c>
      <c r="N141" s="23">
        <v>0</v>
      </c>
      <c r="O141" s="23">
        <v>0</v>
      </c>
      <c r="P141" s="23">
        <v>10000</v>
      </c>
      <c r="Q141" s="58">
        <f t="shared" si="11"/>
        <v>43.630017452006982</v>
      </c>
      <c r="R141" s="23">
        <v>179</v>
      </c>
      <c r="S141" s="59" t="s">
        <v>248</v>
      </c>
      <c r="T141" s="143"/>
      <c r="U141" s="143"/>
      <c r="V141" s="143"/>
    </row>
    <row r="142" spans="1:22" ht="38.25">
      <c r="A142" s="7">
        <v>106</v>
      </c>
      <c r="B142" s="8" t="s">
        <v>277</v>
      </c>
      <c r="C142" s="7">
        <v>1966</v>
      </c>
      <c r="D142" s="54">
        <v>2011</v>
      </c>
      <c r="E142" s="136" t="s">
        <v>247</v>
      </c>
      <c r="F142" s="56">
        <v>2</v>
      </c>
      <c r="G142" s="54">
        <v>2</v>
      </c>
      <c r="H142" s="58">
        <v>627</v>
      </c>
      <c r="I142" s="87">
        <v>259.8</v>
      </c>
      <c r="J142" s="87">
        <v>259.8</v>
      </c>
      <c r="K142" s="57">
        <v>35</v>
      </c>
      <c r="L142" s="73">
        <v>10000</v>
      </c>
      <c r="M142" s="23">
        <v>0</v>
      </c>
      <c r="N142" s="23">
        <v>0</v>
      </c>
      <c r="O142" s="23">
        <v>0</v>
      </c>
      <c r="P142" s="23">
        <v>10000</v>
      </c>
      <c r="Q142" s="58">
        <f t="shared" si="11"/>
        <v>38.49114703618168</v>
      </c>
      <c r="R142" s="23">
        <v>179</v>
      </c>
      <c r="S142" s="59" t="s">
        <v>248</v>
      </c>
      <c r="T142" s="143"/>
      <c r="U142" s="143"/>
      <c r="V142" s="143"/>
    </row>
    <row r="143" spans="1:22" ht="25.5">
      <c r="A143" s="7">
        <v>107</v>
      </c>
      <c r="B143" s="8" t="s">
        <v>278</v>
      </c>
      <c r="C143" s="7">
        <v>1966</v>
      </c>
      <c r="D143" s="54">
        <v>2008</v>
      </c>
      <c r="E143" s="136" t="s">
        <v>247</v>
      </c>
      <c r="F143" s="80">
        <v>2</v>
      </c>
      <c r="G143" s="80">
        <v>2</v>
      </c>
      <c r="H143" s="49">
        <v>633.1</v>
      </c>
      <c r="I143" s="87">
        <v>569.70000000000005</v>
      </c>
      <c r="J143" s="87">
        <v>569.70000000000005</v>
      </c>
      <c r="K143" s="79">
        <v>33</v>
      </c>
      <c r="L143" s="73">
        <v>40000</v>
      </c>
      <c r="M143" s="23">
        <v>0</v>
      </c>
      <c r="N143" s="23">
        <v>0</v>
      </c>
      <c r="O143" s="23">
        <v>0</v>
      </c>
      <c r="P143" s="23">
        <v>40000</v>
      </c>
      <c r="Q143" s="58">
        <f t="shared" si="11"/>
        <v>70.212392487274002</v>
      </c>
      <c r="R143" s="23">
        <v>179</v>
      </c>
      <c r="S143" s="59" t="s">
        <v>248</v>
      </c>
      <c r="T143" s="143"/>
      <c r="U143" s="143"/>
      <c r="V143" s="143"/>
    </row>
    <row r="144" spans="1:22" ht="25.5">
      <c r="A144" s="7">
        <v>108</v>
      </c>
      <c r="B144" s="128" t="s">
        <v>279</v>
      </c>
      <c r="C144" s="7">
        <v>1967</v>
      </c>
      <c r="D144" s="54">
        <v>2009</v>
      </c>
      <c r="E144" s="136" t="s">
        <v>247</v>
      </c>
      <c r="F144" s="56">
        <v>2</v>
      </c>
      <c r="G144" s="54">
        <v>2</v>
      </c>
      <c r="H144" s="58">
        <v>619.4</v>
      </c>
      <c r="I144" s="87">
        <v>557.46</v>
      </c>
      <c r="J144" s="87">
        <v>557.46</v>
      </c>
      <c r="K144" s="57">
        <v>26</v>
      </c>
      <c r="L144" s="73">
        <v>10000</v>
      </c>
      <c r="M144" s="23">
        <v>0</v>
      </c>
      <c r="N144" s="23">
        <v>0</v>
      </c>
      <c r="O144" s="23">
        <v>0</v>
      </c>
      <c r="P144" s="23">
        <v>10000</v>
      </c>
      <c r="Q144" s="58">
        <f t="shared" si="11"/>
        <v>17.938506798694075</v>
      </c>
      <c r="R144" s="23">
        <v>179</v>
      </c>
      <c r="S144" s="59" t="s">
        <v>248</v>
      </c>
      <c r="T144" s="143"/>
      <c r="U144" s="143"/>
      <c r="V144" s="143"/>
    </row>
    <row r="145" spans="1:22" s="98" customFormat="1" ht="25.5">
      <c r="A145" s="7">
        <v>109</v>
      </c>
      <c r="B145" s="55" t="s">
        <v>367</v>
      </c>
      <c r="C145" s="7">
        <v>1928</v>
      </c>
      <c r="D145" s="54"/>
      <c r="E145" s="136" t="s">
        <v>247</v>
      </c>
      <c r="F145" s="56">
        <v>2</v>
      </c>
      <c r="G145" s="54">
        <v>1</v>
      </c>
      <c r="H145" s="58">
        <v>420</v>
      </c>
      <c r="I145" s="23">
        <v>378</v>
      </c>
      <c r="J145" s="23">
        <v>378</v>
      </c>
      <c r="K145" s="57">
        <v>24</v>
      </c>
      <c r="L145" s="23">
        <v>14953</v>
      </c>
      <c r="M145" s="137">
        <v>0</v>
      </c>
      <c r="N145" s="137">
        <v>0</v>
      </c>
      <c r="O145" s="137">
        <v>0</v>
      </c>
      <c r="P145" s="23">
        <v>14953</v>
      </c>
      <c r="Q145" s="58">
        <f t="shared" si="11"/>
        <v>39.558201058201057</v>
      </c>
      <c r="R145" s="23">
        <v>179</v>
      </c>
      <c r="S145" s="97" t="s">
        <v>248</v>
      </c>
      <c r="T145" s="143"/>
      <c r="U145" s="143"/>
      <c r="V145" s="143"/>
    </row>
    <row r="146" spans="1:22" s="98" customFormat="1" ht="25.5">
      <c r="A146" s="7">
        <v>110</v>
      </c>
      <c r="B146" s="55" t="s">
        <v>368</v>
      </c>
      <c r="C146" s="7">
        <v>1958</v>
      </c>
      <c r="D146" s="54"/>
      <c r="E146" s="136" t="s">
        <v>247</v>
      </c>
      <c r="F146" s="56">
        <v>2</v>
      </c>
      <c r="G146" s="54">
        <v>1</v>
      </c>
      <c r="H146" s="58">
        <v>226.38000000000002</v>
      </c>
      <c r="I146" s="23">
        <v>205.8</v>
      </c>
      <c r="J146" s="23">
        <v>205.8</v>
      </c>
      <c r="K146" s="57">
        <v>15</v>
      </c>
      <c r="L146" s="23">
        <v>9000</v>
      </c>
      <c r="M146" s="137">
        <v>0</v>
      </c>
      <c r="N146" s="137">
        <v>0</v>
      </c>
      <c r="O146" s="137">
        <v>0</v>
      </c>
      <c r="P146" s="23">
        <v>9000</v>
      </c>
      <c r="Q146" s="58">
        <f t="shared" si="11"/>
        <v>43.731778425655975</v>
      </c>
      <c r="R146" s="23">
        <v>179</v>
      </c>
      <c r="S146" s="97" t="s">
        <v>248</v>
      </c>
      <c r="T146" s="143"/>
      <c r="U146" s="143"/>
      <c r="V146" s="143"/>
    </row>
    <row r="147" spans="1:22" s="98" customFormat="1" ht="25.5">
      <c r="A147" s="7">
        <v>111</v>
      </c>
      <c r="B147" s="55" t="s">
        <v>369</v>
      </c>
      <c r="C147" s="80">
        <v>1965</v>
      </c>
      <c r="D147" s="7"/>
      <c r="E147" s="136" t="s">
        <v>247</v>
      </c>
      <c r="F147" s="56">
        <v>2</v>
      </c>
      <c r="G147" s="56">
        <v>2</v>
      </c>
      <c r="H147" s="48">
        <v>370.9</v>
      </c>
      <c r="I147" s="23">
        <v>235.8</v>
      </c>
      <c r="J147" s="23">
        <v>235.8</v>
      </c>
      <c r="K147" s="57">
        <v>19</v>
      </c>
      <c r="L147" s="23">
        <v>10000</v>
      </c>
      <c r="M147" s="137">
        <v>0</v>
      </c>
      <c r="N147" s="137">
        <v>0</v>
      </c>
      <c r="O147" s="137">
        <v>0</v>
      </c>
      <c r="P147" s="23">
        <v>10000</v>
      </c>
      <c r="Q147" s="58">
        <f t="shared" si="11"/>
        <v>42.408821034775229</v>
      </c>
      <c r="R147" s="23">
        <v>179</v>
      </c>
      <c r="S147" s="97" t="s">
        <v>248</v>
      </c>
      <c r="T147" s="143"/>
      <c r="U147" s="143"/>
      <c r="V147" s="143"/>
    </row>
    <row r="148" spans="1:22" s="98" customFormat="1" ht="25.5">
      <c r="A148" s="7">
        <v>112</v>
      </c>
      <c r="B148" s="55" t="s">
        <v>370</v>
      </c>
      <c r="C148" s="7">
        <v>1961</v>
      </c>
      <c r="D148" s="54">
        <v>2010</v>
      </c>
      <c r="E148" s="136" t="s">
        <v>247</v>
      </c>
      <c r="F148" s="56">
        <v>2</v>
      </c>
      <c r="G148" s="54">
        <v>2</v>
      </c>
      <c r="H148" s="58">
        <v>759.33001100000013</v>
      </c>
      <c r="I148" s="23">
        <v>690.30001000000004</v>
      </c>
      <c r="J148" s="23">
        <v>690.30001000000004</v>
      </c>
      <c r="K148" s="57">
        <v>17</v>
      </c>
      <c r="L148" s="23">
        <v>56000</v>
      </c>
      <c r="M148" s="137">
        <v>0</v>
      </c>
      <c r="N148" s="137">
        <v>0</v>
      </c>
      <c r="O148" s="137">
        <v>0</v>
      </c>
      <c r="P148" s="23">
        <v>56000</v>
      </c>
      <c r="Q148" s="58">
        <f t="shared" si="11"/>
        <v>81.12414774555775</v>
      </c>
      <c r="R148" s="23">
        <v>179</v>
      </c>
      <c r="S148" s="97" t="s">
        <v>248</v>
      </c>
      <c r="T148" s="143"/>
      <c r="U148" s="143"/>
      <c r="V148" s="143"/>
    </row>
    <row r="149" spans="1:22" s="98" customFormat="1" ht="25.5">
      <c r="A149" s="7">
        <v>113</v>
      </c>
      <c r="B149" s="55" t="s">
        <v>371</v>
      </c>
      <c r="C149" s="7">
        <v>1964</v>
      </c>
      <c r="D149" s="54"/>
      <c r="E149" s="136" t="s">
        <v>247</v>
      </c>
      <c r="F149" s="56">
        <v>2</v>
      </c>
      <c r="G149" s="54">
        <v>2</v>
      </c>
      <c r="H149" s="58">
        <v>468.48996700000004</v>
      </c>
      <c r="I149" s="23">
        <v>425.89997</v>
      </c>
      <c r="J149" s="23">
        <v>425.89997</v>
      </c>
      <c r="K149" s="57">
        <v>28</v>
      </c>
      <c r="L149" s="23">
        <v>14000</v>
      </c>
      <c r="M149" s="137">
        <v>0</v>
      </c>
      <c r="N149" s="137">
        <v>0</v>
      </c>
      <c r="O149" s="137">
        <v>0</v>
      </c>
      <c r="P149" s="23">
        <v>14000</v>
      </c>
      <c r="Q149" s="58">
        <f t="shared" si="11"/>
        <v>32.871568410770259</v>
      </c>
      <c r="R149" s="23">
        <v>179</v>
      </c>
      <c r="S149" s="97" t="s">
        <v>248</v>
      </c>
      <c r="T149" s="143"/>
      <c r="U149" s="143"/>
      <c r="V149" s="143"/>
    </row>
    <row r="150" spans="1:22" s="98" customFormat="1" ht="25.5">
      <c r="A150" s="7">
        <v>114</v>
      </c>
      <c r="B150" s="55" t="s">
        <v>372</v>
      </c>
      <c r="C150" s="7">
        <v>1965</v>
      </c>
      <c r="D150" s="54">
        <v>2013</v>
      </c>
      <c r="E150" s="136" t="s">
        <v>247</v>
      </c>
      <c r="F150" s="56">
        <v>2</v>
      </c>
      <c r="G150" s="54">
        <v>1</v>
      </c>
      <c r="H150" s="58">
        <v>690.04085700000007</v>
      </c>
      <c r="I150" s="23">
        <v>627.30987000000005</v>
      </c>
      <c r="J150" s="23">
        <v>627.30987000000005</v>
      </c>
      <c r="K150" s="57">
        <v>8</v>
      </c>
      <c r="L150" s="23">
        <v>50895</v>
      </c>
      <c r="M150" s="137">
        <v>0</v>
      </c>
      <c r="N150" s="137">
        <v>0</v>
      </c>
      <c r="O150" s="137">
        <v>0</v>
      </c>
      <c r="P150" s="23">
        <v>50895</v>
      </c>
      <c r="Q150" s="58">
        <f t="shared" si="11"/>
        <v>81.132152440069206</v>
      </c>
      <c r="R150" s="23">
        <v>179</v>
      </c>
      <c r="S150" s="97" t="s">
        <v>248</v>
      </c>
      <c r="T150" s="143"/>
      <c r="U150" s="143"/>
      <c r="V150" s="143"/>
    </row>
    <row r="151" spans="1:22">
      <c r="A151" s="160" t="s">
        <v>257</v>
      </c>
      <c r="B151" s="161"/>
      <c r="C151" s="50" t="s">
        <v>246</v>
      </c>
      <c r="D151" s="50" t="s">
        <v>246</v>
      </c>
      <c r="E151" s="51" t="s">
        <v>246</v>
      </c>
      <c r="F151" s="50" t="s">
        <v>246</v>
      </c>
      <c r="G151" s="50" t="s">
        <v>246</v>
      </c>
      <c r="H151" s="21">
        <f>SUM(H152:H161)</f>
        <v>4385.0999999999995</v>
      </c>
      <c r="I151" s="21">
        <f t="shared" ref="I151:P151" si="16">SUM(I152:I161)</f>
        <v>3984.1999999999994</v>
      </c>
      <c r="J151" s="21">
        <f t="shared" si="16"/>
        <v>3984.1999999999994</v>
      </c>
      <c r="K151" s="22">
        <f t="shared" si="16"/>
        <v>210</v>
      </c>
      <c r="L151" s="21">
        <f t="shared" si="16"/>
        <v>5655532</v>
      </c>
      <c r="M151" s="21">
        <f t="shared" si="16"/>
        <v>0</v>
      </c>
      <c r="N151" s="21">
        <f t="shared" si="16"/>
        <v>0</v>
      </c>
      <c r="O151" s="21">
        <f t="shared" si="16"/>
        <v>0</v>
      </c>
      <c r="P151" s="21">
        <f t="shared" si="16"/>
        <v>5655532</v>
      </c>
      <c r="Q151" s="52">
        <f t="shared" si="11"/>
        <v>1419.489985442498</v>
      </c>
      <c r="R151" s="52">
        <f>MAX(R152:R161)</f>
        <v>5707</v>
      </c>
      <c r="S151" s="50" t="s">
        <v>246</v>
      </c>
      <c r="T151" s="143"/>
      <c r="U151" s="143"/>
      <c r="V151" s="143"/>
    </row>
    <row r="152" spans="1:22" ht="25.5">
      <c r="A152" s="7">
        <v>115</v>
      </c>
      <c r="B152" s="8" t="s">
        <v>85</v>
      </c>
      <c r="C152" s="7">
        <v>1969</v>
      </c>
      <c r="D152" s="7"/>
      <c r="E152" s="136" t="s">
        <v>247</v>
      </c>
      <c r="F152" s="80">
        <v>2</v>
      </c>
      <c r="G152" s="80">
        <v>3</v>
      </c>
      <c r="H152" s="49">
        <v>428.3</v>
      </c>
      <c r="I152" s="23">
        <v>380.9</v>
      </c>
      <c r="J152" s="23">
        <v>380.9</v>
      </c>
      <c r="K152" s="79">
        <v>14</v>
      </c>
      <c r="L152" s="49">
        <v>858772</v>
      </c>
      <c r="M152" s="23">
        <v>0</v>
      </c>
      <c r="N152" s="23">
        <v>0</v>
      </c>
      <c r="O152" s="23">
        <v>0</v>
      </c>
      <c r="P152" s="23">
        <v>858772</v>
      </c>
      <c r="Q152" s="58">
        <f t="shared" si="11"/>
        <v>2254.5865056445264</v>
      </c>
      <c r="R152" s="23">
        <v>3596</v>
      </c>
      <c r="S152" s="59" t="s">
        <v>248</v>
      </c>
      <c r="T152" s="143"/>
      <c r="U152" s="143"/>
      <c r="V152" s="143"/>
    </row>
    <row r="153" spans="1:22" ht="25.5">
      <c r="A153" s="7">
        <v>116</v>
      </c>
      <c r="B153" s="8" t="s">
        <v>86</v>
      </c>
      <c r="C153" s="7">
        <v>1971</v>
      </c>
      <c r="D153" s="7"/>
      <c r="E153" s="136" t="s">
        <v>247</v>
      </c>
      <c r="F153" s="80">
        <v>2</v>
      </c>
      <c r="G153" s="80">
        <v>2</v>
      </c>
      <c r="H153" s="49">
        <v>776.3</v>
      </c>
      <c r="I153" s="23">
        <v>716.3</v>
      </c>
      <c r="J153" s="23">
        <v>716.3</v>
      </c>
      <c r="K153" s="79">
        <v>28</v>
      </c>
      <c r="L153" s="49">
        <v>1850000</v>
      </c>
      <c r="M153" s="23">
        <v>0</v>
      </c>
      <c r="N153" s="23">
        <v>0</v>
      </c>
      <c r="O153" s="23">
        <v>0</v>
      </c>
      <c r="P153" s="23">
        <v>1850000</v>
      </c>
      <c r="Q153" s="58">
        <f t="shared" si="11"/>
        <v>2582.7167387965937</v>
      </c>
      <c r="R153" s="23">
        <v>5707</v>
      </c>
      <c r="S153" s="59" t="s">
        <v>248</v>
      </c>
      <c r="T153" s="143"/>
      <c r="U153" s="143"/>
      <c r="V153" s="143"/>
    </row>
    <row r="154" spans="1:22" ht="25.5">
      <c r="A154" s="7">
        <v>117</v>
      </c>
      <c r="B154" s="8" t="s">
        <v>87</v>
      </c>
      <c r="C154" s="7">
        <v>1974</v>
      </c>
      <c r="D154" s="7"/>
      <c r="E154" s="136" t="s">
        <v>247</v>
      </c>
      <c r="F154" s="80">
        <v>2</v>
      </c>
      <c r="G154" s="80">
        <v>2</v>
      </c>
      <c r="H154" s="49">
        <v>767.5</v>
      </c>
      <c r="I154" s="23">
        <v>705.1</v>
      </c>
      <c r="J154" s="23">
        <v>705.1</v>
      </c>
      <c r="K154" s="79">
        <v>35</v>
      </c>
      <c r="L154" s="49">
        <v>1850000</v>
      </c>
      <c r="M154" s="23">
        <v>0</v>
      </c>
      <c r="N154" s="23">
        <v>0</v>
      </c>
      <c r="O154" s="23">
        <v>0</v>
      </c>
      <c r="P154" s="23">
        <v>1850000</v>
      </c>
      <c r="Q154" s="58">
        <f t="shared" si="11"/>
        <v>2623.7413132888951</v>
      </c>
      <c r="R154" s="23">
        <v>5707</v>
      </c>
      <c r="S154" s="59" t="s">
        <v>248</v>
      </c>
      <c r="T154" s="143"/>
      <c r="U154" s="143"/>
      <c r="V154" s="143"/>
    </row>
    <row r="155" spans="1:22" ht="25.5">
      <c r="A155" s="7">
        <v>118</v>
      </c>
      <c r="B155" s="8" t="s">
        <v>88</v>
      </c>
      <c r="C155" s="7">
        <v>1971</v>
      </c>
      <c r="D155" s="7"/>
      <c r="E155" s="136" t="s">
        <v>247</v>
      </c>
      <c r="F155" s="80">
        <v>2</v>
      </c>
      <c r="G155" s="80">
        <v>2</v>
      </c>
      <c r="H155" s="49">
        <v>781.3</v>
      </c>
      <c r="I155" s="23">
        <v>719.9</v>
      </c>
      <c r="J155" s="23">
        <v>719.9</v>
      </c>
      <c r="K155" s="79">
        <v>24</v>
      </c>
      <c r="L155" s="49">
        <v>915000</v>
      </c>
      <c r="M155" s="23">
        <v>0</v>
      </c>
      <c r="N155" s="23">
        <v>0</v>
      </c>
      <c r="O155" s="23">
        <v>0</v>
      </c>
      <c r="P155" s="23">
        <v>915000</v>
      </c>
      <c r="Q155" s="58">
        <f t="shared" si="11"/>
        <v>1271.0098624809002</v>
      </c>
      <c r="R155" s="23">
        <v>3596</v>
      </c>
      <c r="S155" s="59" t="s">
        <v>248</v>
      </c>
      <c r="T155" s="143"/>
      <c r="U155" s="143"/>
      <c r="V155" s="143"/>
    </row>
    <row r="156" spans="1:22" ht="25.5">
      <c r="A156" s="7">
        <v>119</v>
      </c>
      <c r="B156" s="8" t="s">
        <v>280</v>
      </c>
      <c r="C156" s="7">
        <v>1931</v>
      </c>
      <c r="D156" s="136"/>
      <c r="E156" s="136" t="s">
        <v>247</v>
      </c>
      <c r="F156" s="86">
        <v>1</v>
      </c>
      <c r="G156" s="86">
        <v>3</v>
      </c>
      <c r="H156" s="7">
        <v>232.8</v>
      </c>
      <c r="I156" s="7">
        <v>198.2</v>
      </c>
      <c r="J156" s="7">
        <v>198.2</v>
      </c>
      <c r="K156" s="42">
        <v>27</v>
      </c>
      <c r="L156" s="73">
        <v>35478</v>
      </c>
      <c r="M156" s="73">
        <v>0</v>
      </c>
      <c r="N156" s="73">
        <v>0</v>
      </c>
      <c r="O156" s="73">
        <v>0</v>
      </c>
      <c r="P156" s="23">
        <v>35478</v>
      </c>
      <c r="Q156" s="58">
        <f t="shared" si="11"/>
        <v>179.00100908173562</v>
      </c>
      <c r="R156" s="23">
        <v>179</v>
      </c>
      <c r="S156" s="59" t="s">
        <v>248</v>
      </c>
      <c r="T156" s="143"/>
      <c r="U156" s="143"/>
      <c r="V156" s="143"/>
    </row>
    <row r="157" spans="1:22" ht="25.5">
      <c r="A157" s="7">
        <v>120</v>
      </c>
      <c r="B157" s="8" t="s">
        <v>281</v>
      </c>
      <c r="C157" s="7">
        <v>1931</v>
      </c>
      <c r="D157" s="136"/>
      <c r="E157" s="136" t="s">
        <v>247</v>
      </c>
      <c r="F157" s="86">
        <v>1</v>
      </c>
      <c r="G157" s="86">
        <v>3</v>
      </c>
      <c r="H157" s="23">
        <v>237</v>
      </c>
      <c r="I157" s="23">
        <v>212.2</v>
      </c>
      <c r="J157" s="23">
        <v>212.2</v>
      </c>
      <c r="K157" s="42">
        <v>4</v>
      </c>
      <c r="L157" s="73">
        <v>37960</v>
      </c>
      <c r="M157" s="73">
        <v>0</v>
      </c>
      <c r="N157" s="73">
        <v>0</v>
      </c>
      <c r="O157" s="73">
        <v>0</v>
      </c>
      <c r="P157" s="23">
        <v>37960</v>
      </c>
      <c r="Q157" s="58">
        <f t="shared" si="11"/>
        <v>178.88784165881245</v>
      </c>
      <c r="R157" s="23">
        <v>179</v>
      </c>
      <c r="S157" s="59" t="s">
        <v>248</v>
      </c>
      <c r="T157" s="143"/>
      <c r="U157" s="143"/>
      <c r="V157" s="143"/>
    </row>
    <row r="158" spans="1:22" s="98" customFormat="1" ht="25.5">
      <c r="A158" s="7">
        <v>121</v>
      </c>
      <c r="B158" s="55" t="s">
        <v>373</v>
      </c>
      <c r="C158" s="7">
        <v>1890</v>
      </c>
      <c r="D158" s="7"/>
      <c r="E158" s="136" t="s">
        <v>247</v>
      </c>
      <c r="F158" s="80">
        <v>1</v>
      </c>
      <c r="G158" s="80">
        <v>2</v>
      </c>
      <c r="H158" s="49">
        <v>178.2</v>
      </c>
      <c r="I158" s="23">
        <v>153.6</v>
      </c>
      <c r="J158" s="23">
        <v>153.6</v>
      </c>
      <c r="K158" s="79">
        <v>14</v>
      </c>
      <c r="L158" s="23">
        <v>17943</v>
      </c>
      <c r="M158" s="137">
        <v>0</v>
      </c>
      <c r="N158" s="137">
        <v>0</v>
      </c>
      <c r="O158" s="137">
        <v>0</v>
      </c>
      <c r="P158" s="23">
        <v>17943</v>
      </c>
      <c r="Q158" s="58">
        <f t="shared" si="11"/>
        <v>116.81640625</v>
      </c>
      <c r="R158" s="23">
        <v>179</v>
      </c>
      <c r="S158" s="97" t="s">
        <v>248</v>
      </c>
      <c r="T158" s="143"/>
      <c r="U158" s="143"/>
      <c r="V158" s="143"/>
    </row>
    <row r="159" spans="1:22" s="98" customFormat="1" ht="25.5">
      <c r="A159" s="7">
        <v>122</v>
      </c>
      <c r="B159" s="55" t="s">
        <v>374</v>
      </c>
      <c r="C159" s="7">
        <v>1904</v>
      </c>
      <c r="D159" s="7"/>
      <c r="E159" s="136" t="s">
        <v>247</v>
      </c>
      <c r="F159" s="80">
        <v>1</v>
      </c>
      <c r="G159" s="80">
        <v>3</v>
      </c>
      <c r="H159" s="49">
        <v>332.2</v>
      </c>
      <c r="I159" s="23">
        <v>308</v>
      </c>
      <c r="J159" s="23">
        <v>308</v>
      </c>
      <c r="K159" s="79">
        <v>19</v>
      </c>
      <c r="L159" s="23">
        <v>21587</v>
      </c>
      <c r="M159" s="137">
        <v>0</v>
      </c>
      <c r="N159" s="137">
        <v>0</v>
      </c>
      <c r="O159" s="137">
        <v>0</v>
      </c>
      <c r="P159" s="23">
        <v>21587</v>
      </c>
      <c r="Q159" s="58">
        <f t="shared" si="11"/>
        <v>70.087662337662337</v>
      </c>
      <c r="R159" s="23">
        <v>179</v>
      </c>
      <c r="S159" s="97" t="s">
        <v>248</v>
      </c>
      <c r="T159" s="143"/>
      <c r="U159" s="143"/>
      <c r="V159" s="143"/>
    </row>
    <row r="160" spans="1:22" s="98" customFormat="1" ht="25.5">
      <c r="A160" s="7">
        <v>123</v>
      </c>
      <c r="B160" s="55" t="s">
        <v>375</v>
      </c>
      <c r="C160" s="7">
        <v>1926</v>
      </c>
      <c r="D160" s="7"/>
      <c r="E160" s="136" t="s">
        <v>247</v>
      </c>
      <c r="F160" s="80">
        <v>1</v>
      </c>
      <c r="G160" s="80">
        <v>3</v>
      </c>
      <c r="H160" s="49">
        <v>336</v>
      </c>
      <c r="I160" s="23">
        <v>306.39999999999998</v>
      </c>
      <c r="J160" s="23">
        <v>306.39999999999998</v>
      </c>
      <c r="K160" s="79">
        <v>25</v>
      </c>
      <c r="L160" s="23">
        <v>35792</v>
      </c>
      <c r="M160" s="137">
        <v>0</v>
      </c>
      <c r="N160" s="137">
        <v>0</v>
      </c>
      <c r="O160" s="137">
        <v>0</v>
      </c>
      <c r="P160" s="23">
        <v>35792</v>
      </c>
      <c r="Q160" s="58">
        <f t="shared" si="11"/>
        <v>116.81462140992168</v>
      </c>
      <c r="R160" s="23">
        <v>179</v>
      </c>
      <c r="S160" s="97" t="s">
        <v>248</v>
      </c>
      <c r="T160" s="143"/>
      <c r="U160" s="143"/>
      <c r="V160" s="143"/>
    </row>
    <row r="161" spans="1:22" s="98" customFormat="1" ht="25.5">
      <c r="A161" s="7">
        <v>124</v>
      </c>
      <c r="B161" s="55" t="s">
        <v>376</v>
      </c>
      <c r="C161" s="7">
        <v>1931</v>
      </c>
      <c r="D161" s="7"/>
      <c r="E161" s="136" t="s">
        <v>247</v>
      </c>
      <c r="F161" s="80">
        <v>1</v>
      </c>
      <c r="G161" s="80">
        <v>2</v>
      </c>
      <c r="H161" s="49">
        <v>315.5</v>
      </c>
      <c r="I161" s="23">
        <v>283.60000000000002</v>
      </c>
      <c r="J161" s="23">
        <v>283.60000000000002</v>
      </c>
      <c r="K161" s="79">
        <v>20</v>
      </c>
      <c r="L161" s="23">
        <v>33000</v>
      </c>
      <c r="M161" s="137">
        <v>0</v>
      </c>
      <c r="N161" s="137">
        <v>0</v>
      </c>
      <c r="O161" s="137">
        <v>0</v>
      </c>
      <c r="P161" s="23">
        <v>33000</v>
      </c>
      <c r="Q161" s="58">
        <f t="shared" si="11"/>
        <v>116.361071932299</v>
      </c>
      <c r="R161" s="23">
        <v>179</v>
      </c>
      <c r="S161" s="97" t="s">
        <v>248</v>
      </c>
      <c r="T161" s="143"/>
      <c r="U161" s="143"/>
      <c r="V161" s="143"/>
    </row>
    <row r="162" spans="1:22">
      <c r="A162" s="160" t="s">
        <v>89</v>
      </c>
      <c r="B162" s="161"/>
      <c r="C162" s="50" t="s">
        <v>246</v>
      </c>
      <c r="D162" s="50" t="s">
        <v>246</v>
      </c>
      <c r="E162" s="51" t="s">
        <v>246</v>
      </c>
      <c r="F162" s="50" t="s">
        <v>246</v>
      </c>
      <c r="G162" s="50" t="s">
        <v>246</v>
      </c>
      <c r="H162" s="21">
        <f>SUM(H163:H300)</f>
        <v>619725.47999999986</v>
      </c>
      <c r="I162" s="21">
        <f t="shared" ref="I162:P162" si="17">SUM(I163:I300)</f>
        <v>496194.66000000015</v>
      </c>
      <c r="J162" s="21">
        <f t="shared" si="17"/>
        <v>486069.2200000002</v>
      </c>
      <c r="K162" s="22">
        <f t="shared" si="17"/>
        <v>23928</v>
      </c>
      <c r="L162" s="21">
        <f t="shared" si="17"/>
        <v>397306601.37999994</v>
      </c>
      <c r="M162" s="21">
        <f t="shared" si="17"/>
        <v>0</v>
      </c>
      <c r="N162" s="21">
        <f t="shared" si="17"/>
        <v>0</v>
      </c>
      <c r="O162" s="21">
        <f t="shared" si="17"/>
        <v>7605000</v>
      </c>
      <c r="P162" s="21">
        <f t="shared" si="17"/>
        <v>389701601.37999994</v>
      </c>
      <c r="Q162" s="52">
        <f t="shared" si="11"/>
        <v>800.70712848864559</v>
      </c>
      <c r="R162" s="52">
        <f>MAX(R163:R300)</f>
        <v>9184</v>
      </c>
      <c r="S162" s="50" t="s">
        <v>246</v>
      </c>
      <c r="T162" s="143"/>
      <c r="U162" s="143"/>
      <c r="V162" s="143"/>
    </row>
    <row r="163" spans="1:22" ht="25.5">
      <c r="A163" s="7">
        <v>125</v>
      </c>
      <c r="B163" s="13" t="s">
        <v>90</v>
      </c>
      <c r="C163" s="7">
        <v>1981</v>
      </c>
      <c r="D163" s="7"/>
      <c r="E163" s="136" t="s">
        <v>247</v>
      </c>
      <c r="F163" s="7">
        <v>5</v>
      </c>
      <c r="G163" s="7">
        <v>4</v>
      </c>
      <c r="H163" s="49">
        <v>3676.6</v>
      </c>
      <c r="I163" s="49">
        <v>2644</v>
      </c>
      <c r="J163" s="49">
        <v>2644</v>
      </c>
      <c r="K163" s="79">
        <v>147</v>
      </c>
      <c r="L163" s="49">
        <v>972099</v>
      </c>
      <c r="M163" s="23">
        <v>0</v>
      </c>
      <c r="N163" s="23">
        <v>0</v>
      </c>
      <c r="O163" s="23">
        <v>0</v>
      </c>
      <c r="P163" s="23">
        <v>972099</v>
      </c>
      <c r="Q163" s="58">
        <f t="shared" si="11"/>
        <v>367.66225416036309</v>
      </c>
      <c r="R163" s="23">
        <v>478</v>
      </c>
      <c r="S163" s="59" t="s">
        <v>248</v>
      </c>
      <c r="T163" s="143"/>
      <c r="U163" s="143"/>
      <c r="V163" s="143"/>
    </row>
    <row r="164" spans="1:22" ht="25.5">
      <c r="A164" s="7">
        <v>126</v>
      </c>
      <c r="B164" s="13" t="s">
        <v>91</v>
      </c>
      <c r="C164" s="7">
        <v>1962</v>
      </c>
      <c r="D164" s="62"/>
      <c r="E164" s="136" t="s">
        <v>247</v>
      </c>
      <c r="F164" s="80">
        <v>2</v>
      </c>
      <c r="G164" s="62">
        <v>3</v>
      </c>
      <c r="H164" s="67">
        <v>1025</v>
      </c>
      <c r="I164" s="23">
        <v>988</v>
      </c>
      <c r="J164" s="23">
        <v>988</v>
      </c>
      <c r="K164" s="64">
        <v>59</v>
      </c>
      <c r="L164" s="49">
        <v>3219306.1999999997</v>
      </c>
      <c r="M164" s="23">
        <v>0</v>
      </c>
      <c r="N164" s="23">
        <v>0</v>
      </c>
      <c r="O164" s="23">
        <v>0</v>
      </c>
      <c r="P164" s="23">
        <v>3219306.1999999997</v>
      </c>
      <c r="Q164" s="58">
        <f t="shared" si="11"/>
        <v>3258.4070850202424</v>
      </c>
      <c r="R164" s="23">
        <v>9184</v>
      </c>
      <c r="S164" s="59" t="s">
        <v>248</v>
      </c>
      <c r="T164" s="143"/>
      <c r="U164" s="143"/>
      <c r="V164" s="143"/>
    </row>
    <row r="165" spans="1:22" ht="25.5">
      <c r="A165" s="7">
        <v>127</v>
      </c>
      <c r="B165" s="13" t="s">
        <v>92</v>
      </c>
      <c r="C165" s="7">
        <v>1962</v>
      </c>
      <c r="D165" s="62"/>
      <c r="E165" s="136" t="s">
        <v>247</v>
      </c>
      <c r="F165" s="80">
        <v>3</v>
      </c>
      <c r="G165" s="62">
        <v>3</v>
      </c>
      <c r="H165" s="67">
        <v>1534</v>
      </c>
      <c r="I165" s="23">
        <v>1464</v>
      </c>
      <c r="J165" s="23">
        <v>1464</v>
      </c>
      <c r="K165" s="64">
        <v>58</v>
      </c>
      <c r="L165" s="49">
        <v>4437773.5</v>
      </c>
      <c r="M165" s="23">
        <v>0</v>
      </c>
      <c r="N165" s="23">
        <v>0</v>
      </c>
      <c r="O165" s="23">
        <v>0</v>
      </c>
      <c r="P165" s="23">
        <v>4437773.5</v>
      </c>
      <c r="Q165" s="58">
        <f t="shared" si="11"/>
        <v>3031.2660519125684</v>
      </c>
      <c r="R165" s="23">
        <v>9184</v>
      </c>
      <c r="S165" s="59" t="s">
        <v>248</v>
      </c>
      <c r="T165" s="143"/>
      <c r="U165" s="143"/>
      <c r="V165" s="143"/>
    </row>
    <row r="166" spans="1:22" ht="25.5">
      <c r="A166" s="7">
        <v>128</v>
      </c>
      <c r="B166" s="13" t="s">
        <v>93</v>
      </c>
      <c r="C166" s="7">
        <v>1962</v>
      </c>
      <c r="D166" s="62"/>
      <c r="E166" s="136" t="s">
        <v>247</v>
      </c>
      <c r="F166" s="80">
        <v>2</v>
      </c>
      <c r="G166" s="62">
        <v>3</v>
      </c>
      <c r="H166" s="67">
        <v>1063</v>
      </c>
      <c r="I166" s="23">
        <v>989.7</v>
      </c>
      <c r="J166" s="23">
        <v>989.7</v>
      </c>
      <c r="K166" s="64">
        <v>55</v>
      </c>
      <c r="L166" s="49">
        <v>3281336.3</v>
      </c>
      <c r="M166" s="23">
        <v>0</v>
      </c>
      <c r="N166" s="23">
        <v>0</v>
      </c>
      <c r="O166" s="23">
        <v>0</v>
      </c>
      <c r="P166" s="23">
        <v>3281336.3</v>
      </c>
      <c r="Q166" s="58">
        <f t="shared" si="11"/>
        <v>3315.4858037789227</v>
      </c>
      <c r="R166" s="23">
        <v>9184</v>
      </c>
      <c r="S166" s="59" t="s">
        <v>248</v>
      </c>
      <c r="T166" s="143"/>
      <c r="U166" s="143"/>
      <c r="V166" s="143"/>
    </row>
    <row r="167" spans="1:22" ht="25.5">
      <c r="A167" s="7">
        <v>129</v>
      </c>
      <c r="B167" s="13" t="s">
        <v>94</v>
      </c>
      <c r="C167" s="7">
        <v>1961</v>
      </c>
      <c r="D167" s="62">
        <v>2005</v>
      </c>
      <c r="E167" s="136" t="s">
        <v>247</v>
      </c>
      <c r="F167" s="80">
        <v>5</v>
      </c>
      <c r="G167" s="62">
        <v>4</v>
      </c>
      <c r="H167" s="67">
        <v>2575.5</v>
      </c>
      <c r="I167" s="23">
        <v>2555.8000000000002</v>
      </c>
      <c r="J167" s="23">
        <v>2555.8000000000002</v>
      </c>
      <c r="K167" s="64">
        <v>128</v>
      </c>
      <c r="L167" s="49">
        <v>539004</v>
      </c>
      <c r="M167" s="23">
        <v>0</v>
      </c>
      <c r="N167" s="23">
        <v>0</v>
      </c>
      <c r="O167" s="23">
        <v>0</v>
      </c>
      <c r="P167" s="49">
        <v>539004</v>
      </c>
      <c r="Q167" s="58">
        <f t="shared" si="11"/>
        <v>210.89443618436496</v>
      </c>
      <c r="R167" s="23">
        <v>730</v>
      </c>
      <c r="S167" s="59" t="s">
        <v>248</v>
      </c>
      <c r="T167" s="143"/>
      <c r="U167" s="143"/>
      <c r="V167" s="143"/>
    </row>
    <row r="168" spans="1:22" ht="25.5">
      <c r="A168" s="7">
        <v>130</v>
      </c>
      <c r="B168" s="13" t="s">
        <v>95</v>
      </c>
      <c r="C168" s="7">
        <v>1960</v>
      </c>
      <c r="D168" s="62"/>
      <c r="E168" s="136" t="s">
        <v>247</v>
      </c>
      <c r="F168" s="80">
        <v>5</v>
      </c>
      <c r="G168" s="62">
        <v>4</v>
      </c>
      <c r="H168" s="67">
        <v>5123.8999999999996</v>
      </c>
      <c r="I168" s="23">
        <v>3172.4</v>
      </c>
      <c r="J168" s="23">
        <v>3050.2</v>
      </c>
      <c r="K168" s="64">
        <v>154</v>
      </c>
      <c r="L168" s="49">
        <v>4361913.51</v>
      </c>
      <c r="M168" s="23">
        <v>0</v>
      </c>
      <c r="N168" s="23">
        <v>0</v>
      </c>
      <c r="O168" s="23">
        <v>0</v>
      </c>
      <c r="P168" s="23">
        <f>L168</f>
        <v>4361913.51</v>
      </c>
      <c r="Q168" s="58">
        <f t="shared" si="11"/>
        <v>1374.9569757911991</v>
      </c>
      <c r="R168" s="23">
        <v>4075</v>
      </c>
      <c r="S168" s="59" t="s">
        <v>248</v>
      </c>
      <c r="T168" s="143"/>
      <c r="U168" s="143"/>
      <c r="V168" s="143"/>
    </row>
    <row r="169" spans="1:22" ht="25.5">
      <c r="A169" s="7">
        <v>131</v>
      </c>
      <c r="B169" s="13" t="s">
        <v>96</v>
      </c>
      <c r="C169" s="7">
        <v>1961</v>
      </c>
      <c r="D169" s="62"/>
      <c r="E169" s="136" t="s">
        <v>247</v>
      </c>
      <c r="F169" s="80">
        <v>4</v>
      </c>
      <c r="G169" s="62">
        <v>2</v>
      </c>
      <c r="H169" s="67">
        <v>1347.4</v>
      </c>
      <c r="I169" s="23">
        <v>1309.7</v>
      </c>
      <c r="J169" s="23">
        <v>1309.7</v>
      </c>
      <c r="K169" s="64">
        <v>99</v>
      </c>
      <c r="L169" s="49">
        <v>4877028.8100000005</v>
      </c>
      <c r="M169" s="23">
        <v>0</v>
      </c>
      <c r="N169" s="23">
        <v>0</v>
      </c>
      <c r="O169" s="23">
        <v>0</v>
      </c>
      <c r="P169" s="23">
        <v>4877028.8100000005</v>
      </c>
      <c r="Q169" s="58">
        <f t="shared" si="11"/>
        <v>3723.7755287470418</v>
      </c>
      <c r="R169" s="23">
        <v>6903</v>
      </c>
      <c r="S169" s="59" t="s">
        <v>248</v>
      </c>
      <c r="T169" s="143"/>
      <c r="U169" s="143"/>
      <c r="V169" s="143"/>
    </row>
    <row r="170" spans="1:22" ht="25.5">
      <c r="A170" s="7">
        <v>132</v>
      </c>
      <c r="B170" s="13" t="s">
        <v>97</v>
      </c>
      <c r="C170" s="7">
        <v>1958</v>
      </c>
      <c r="D170" s="62">
        <v>2005</v>
      </c>
      <c r="E170" s="136" t="s">
        <v>247</v>
      </c>
      <c r="F170" s="80">
        <v>5</v>
      </c>
      <c r="G170" s="62">
        <v>6</v>
      </c>
      <c r="H170" s="67">
        <v>7618.5</v>
      </c>
      <c r="I170" s="23">
        <v>6002.21</v>
      </c>
      <c r="J170" s="23">
        <v>5452.71</v>
      </c>
      <c r="K170" s="64">
        <v>253</v>
      </c>
      <c r="L170" s="49">
        <v>36510</v>
      </c>
      <c r="M170" s="23">
        <v>0</v>
      </c>
      <c r="N170" s="23">
        <v>0</v>
      </c>
      <c r="O170" s="23">
        <v>0</v>
      </c>
      <c r="P170" s="23">
        <v>36510</v>
      </c>
      <c r="Q170" s="58">
        <f t="shared" si="11"/>
        <v>6.0827595169112714</v>
      </c>
      <c r="R170" s="23">
        <v>9</v>
      </c>
      <c r="S170" s="59" t="s">
        <v>248</v>
      </c>
      <c r="T170" s="143"/>
      <c r="U170" s="143"/>
      <c r="V170" s="143"/>
    </row>
    <row r="171" spans="1:22" ht="25.5">
      <c r="A171" s="7">
        <v>133</v>
      </c>
      <c r="B171" s="13" t="s">
        <v>98</v>
      </c>
      <c r="C171" s="80">
        <v>1959</v>
      </c>
      <c r="D171" s="7">
        <v>2004</v>
      </c>
      <c r="E171" s="136" t="s">
        <v>247</v>
      </c>
      <c r="F171" s="80">
        <v>5</v>
      </c>
      <c r="G171" s="80">
        <v>4</v>
      </c>
      <c r="H171" s="49">
        <v>6296.9</v>
      </c>
      <c r="I171" s="49">
        <v>3680.1</v>
      </c>
      <c r="J171" s="49">
        <v>3680.1</v>
      </c>
      <c r="K171" s="79">
        <v>153</v>
      </c>
      <c r="L171" s="49">
        <v>10070502.879999999</v>
      </c>
      <c r="M171" s="23">
        <v>0</v>
      </c>
      <c r="N171" s="23">
        <v>0</v>
      </c>
      <c r="O171" s="23">
        <v>0</v>
      </c>
      <c r="P171" s="23">
        <v>10070502.879999999</v>
      </c>
      <c r="Q171" s="58">
        <f t="shared" si="11"/>
        <v>2736.4753349093771</v>
      </c>
      <c r="R171" s="23">
        <v>5183</v>
      </c>
      <c r="S171" s="59" t="s">
        <v>248</v>
      </c>
      <c r="T171" s="143"/>
      <c r="U171" s="143"/>
      <c r="V171" s="143"/>
    </row>
    <row r="172" spans="1:22" ht="25.5">
      <c r="A172" s="7">
        <v>134</v>
      </c>
      <c r="B172" s="13" t="s">
        <v>99</v>
      </c>
      <c r="C172" s="56">
        <v>1944</v>
      </c>
      <c r="D172" s="56">
        <v>2008</v>
      </c>
      <c r="E172" s="136" t="s">
        <v>247</v>
      </c>
      <c r="F172" s="56">
        <v>4</v>
      </c>
      <c r="G172" s="56">
        <v>4</v>
      </c>
      <c r="H172" s="48">
        <v>4074.1</v>
      </c>
      <c r="I172" s="49">
        <v>2218.35</v>
      </c>
      <c r="J172" s="49">
        <v>2164.85</v>
      </c>
      <c r="K172" s="71">
        <v>104</v>
      </c>
      <c r="L172" s="49">
        <v>3791999</v>
      </c>
      <c r="M172" s="23">
        <v>0</v>
      </c>
      <c r="N172" s="23">
        <v>0</v>
      </c>
      <c r="O172" s="23">
        <v>0</v>
      </c>
      <c r="P172" s="23">
        <v>3791999</v>
      </c>
      <c r="Q172" s="58">
        <f t="shared" si="11"/>
        <v>1709.3781414114094</v>
      </c>
      <c r="R172" s="23">
        <v>2837</v>
      </c>
      <c r="S172" s="59" t="s">
        <v>248</v>
      </c>
      <c r="T172" s="143"/>
      <c r="U172" s="143"/>
      <c r="V172" s="143"/>
    </row>
    <row r="173" spans="1:22" ht="25.5">
      <c r="A173" s="7">
        <v>135</v>
      </c>
      <c r="B173" s="13" t="s">
        <v>100</v>
      </c>
      <c r="C173" s="7">
        <v>1957</v>
      </c>
      <c r="D173" s="62"/>
      <c r="E173" s="136" t="s">
        <v>247</v>
      </c>
      <c r="F173" s="80">
        <v>4</v>
      </c>
      <c r="G173" s="62">
        <v>7</v>
      </c>
      <c r="H173" s="67">
        <v>6572.8</v>
      </c>
      <c r="I173" s="23">
        <v>4174.7</v>
      </c>
      <c r="J173" s="23">
        <v>4174.7</v>
      </c>
      <c r="K173" s="64">
        <v>214</v>
      </c>
      <c r="L173" s="49">
        <v>11369534.960000001</v>
      </c>
      <c r="M173" s="23">
        <v>0</v>
      </c>
      <c r="N173" s="23">
        <v>0</v>
      </c>
      <c r="O173" s="23">
        <v>0</v>
      </c>
      <c r="P173" s="49">
        <v>11369534.960000001</v>
      </c>
      <c r="Q173" s="58">
        <f t="shared" si="11"/>
        <v>2723.4376027019907</v>
      </c>
      <c r="R173" s="23">
        <v>6007</v>
      </c>
      <c r="S173" s="59" t="s">
        <v>248</v>
      </c>
      <c r="T173" s="143"/>
      <c r="U173" s="143"/>
      <c r="V173" s="143"/>
    </row>
    <row r="174" spans="1:22" ht="25.5">
      <c r="A174" s="7">
        <v>136</v>
      </c>
      <c r="B174" s="13" t="s">
        <v>101</v>
      </c>
      <c r="C174" s="7">
        <v>1961</v>
      </c>
      <c r="D174" s="54"/>
      <c r="E174" s="136" t="s">
        <v>247</v>
      </c>
      <c r="F174" s="56">
        <v>4</v>
      </c>
      <c r="G174" s="54">
        <v>3</v>
      </c>
      <c r="H174" s="58">
        <v>2696</v>
      </c>
      <c r="I174" s="23">
        <v>2010.9</v>
      </c>
      <c r="J174" s="23">
        <v>2010.9</v>
      </c>
      <c r="K174" s="57">
        <v>102</v>
      </c>
      <c r="L174" s="49">
        <v>6917267</v>
      </c>
      <c r="M174" s="23">
        <v>0</v>
      </c>
      <c r="N174" s="23">
        <v>0</v>
      </c>
      <c r="O174" s="23">
        <v>0</v>
      </c>
      <c r="P174" s="23">
        <v>6917267</v>
      </c>
      <c r="Q174" s="58">
        <f t="shared" si="11"/>
        <v>3439.8861206424981</v>
      </c>
      <c r="R174" s="23">
        <v>6903</v>
      </c>
      <c r="S174" s="59" t="s">
        <v>248</v>
      </c>
      <c r="T174" s="143"/>
      <c r="U174" s="143"/>
      <c r="V174" s="143"/>
    </row>
    <row r="175" spans="1:22" ht="25.5">
      <c r="A175" s="7">
        <v>137</v>
      </c>
      <c r="B175" s="13" t="s">
        <v>102</v>
      </c>
      <c r="C175" s="7">
        <v>1963</v>
      </c>
      <c r="D175" s="62">
        <v>2008</v>
      </c>
      <c r="E175" s="136" t="s">
        <v>247</v>
      </c>
      <c r="F175" s="80">
        <v>5</v>
      </c>
      <c r="G175" s="62">
        <v>4</v>
      </c>
      <c r="H175" s="67">
        <v>3400.5</v>
      </c>
      <c r="I175" s="23">
        <v>3154.3</v>
      </c>
      <c r="J175" s="23">
        <v>3154.3</v>
      </c>
      <c r="K175" s="64">
        <v>183</v>
      </c>
      <c r="L175" s="49">
        <v>1986819</v>
      </c>
      <c r="M175" s="23">
        <v>0</v>
      </c>
      <c r="N175" s="23">
        <v>0</v>
      </c>
      <c r="O175" s="23">
        <v>0</v>
      </c>
      <c r="P175" s="23">
        <v>1986819</v>
      </c>
      <c r="Q175" s="58">
        <f t="shared" ref="Q175:Q238" si="18">L175/I175</f>
        <v>629.87635925561926</v>
      </c>
      <c r="R175" s="23">
        <v>2457</v>
      </c>
      <c r="S175" s="59" t="s">
        <v>248</v>
      </c>
      <c r="T175" s="143"/>
      <c r="U175" s="143"/>
      <c r="V175" s="143"/>
    </row>
    <row r="176" spans="1:22" ht="25.5">
      <c r="A176" s="7">
        <v>138</v>
      </c>
      <c r="B176" s="13" t="s">
        <v>103</v>
      </c>
      <c r="C176" s="7">
        <v>1963</v>
      </c>
      <c r="D176" s="62"/>
      <c r="E176" s="136" t="s">
        <v>247</v>
      </c>
      <c r="F176" s="80">
        <v>5</v>
      </c>
      <c r="G176" s="62">
        <v>4</v>
      </c>
      <c r="H176" s="67">
        <v>4507.3</v>
      </c>
      <c r="I176" s="23">
        <v>3862.4</v>
      </c>
      <c r="J176" s="23">
        <v>2534</v>
      </c>
      <c r="K176" s="64">
        <v>143</v>
      </c>
      <c r="L176" s="49">
        <v>4273045.2299999995</v>
      </c>
      <c r="M176" s="23">
        <v>0</v>
      </c>
      <c r="N176" s="23">
        <v>0</v>
      </c>
      <c r="O176" s="23">
        <v>0</v>
      </c>
      <c r="P176" s="23">
        <v>4273045.2299999995</v>
      </c>
      <c r="Q176" s="58">
        <f t="shared" si="18"/>
        <v>1106.3186697390222</v>
      </c>
      <c r="R176" s="23">
        <v>3932</v>
      </c>
      <c r="S176" s="59" t="s">
        <v>248</v>
      </c>
      <c r="T176" s="143"/>
      <c r="U176" s="143"/>
      <c r="V176" s="143"/>
    </row>
    <row r="177" spans="1:22" ht="25.5">
      <c r="A177" s="7">
        <v>139</v>
      </c>
      <c r="B177" s="13" t="s">
        <v>104</v>
      </c>
      <c r="C177" s="7">
        <v>1963</v>
      </c>
      <c r="D177" s="62"/>
      <c r="E177" s="136" t="s">
        <v>247</v>
      </c>
      <c r="F177" s="80">
        <v>5</v>
      </c>
      <c r="G177" s="62">
        <v>4</v>
      </c>
      <c r="H177" s="67">
        <v>3518.7</v>
      </c>
      <c r="I177" s="23">
        <v>3126.9</v>
      </c>
      <c r="J177" s="23">
        <v>2966.2</v>
      </c>
      <c r="K177" s="64">
        <v>168</v>
      </c>
      <c r="L177" s="49">
        <v>6357112.2000000002</v>
      </c>
      <c r="M177" s="23">
        <v>0</v>
      </c>
      <c r="N177" s="23">
        <v>0</v>
      </c>
      <c r="O177" s="23">
        <v>0</v>
      </c>
      <c r="P177" s="23">
        <v>6357112.2000000002</v>
      </c>
      <c r="Q177" s="58">
        <f t="shared" si="18"/>
        <v>2033.0398157919985</v>
      </c>
      <c r="R177" s="23">
        <v>4931</v>
      </c>
      <c r="S177" s="59" t="s">
        <v>248</v>
      </c>
      <c r="T177" s="143"/>
      <c r="U177" s="143"/>
      <c r="V177" s="143"/>
    </row>
    <row r="178" spans="1:22" ht="25.5">
      <c r="A178" s="7">
        <v>140</v>
      </c>
      <c r="B178" s="13" t="s">
        <v>105</v>
      </c>
      <c r="C178" s="56">
        <v>1960</v>
      </c>
      <c r="D178" s="56">
        <v>2009</v>
      </c>
      <c r="E178" s="136" t="s">
        <v>247</v>
      </c>
      <c r="F178" s="56">
        <v>4</v>
      </c>
      <c r="G178" s="56">
        <v>4</v>
      </c>
      <c r="H178" s="48">
        <v>3053.1</v>
      </c>
      <c r="I178" s="49">
        <v>2122</v>
      </c>
      <c r="J178" s="49">
        <v>2122</v>
      </c>
      <c r="K178" s="71">
        <v>93</v>
      </c>
      <c r="L178" s="49">
        <v>4373830.6900000004</v>
      </c>
      <c r="M178" s="23">
        <v>0</v>
      </c>
      <c r="N178" s="23">
        <v>0</v>
      </c>
      <c r="O178" s="23">
        <v>0</v>
      </c>
      <c r="P178" s="23">
        <v>4373830.6900000004</v>
      </c>
      <c r="Q178" s="58">
        <f t="shared" si="18"/>
        <v>2061.1831715362869</v>
      </c>
      <c r="R178" s="23">
        <v>3685</v>
      </c>
      <c r="S178" s="59" t="s">
        <v>248</v>
      </c>
      <c r="T178" s="143"/>
      <c r="U178" s="143"/>
      <c r="V178" s="143"/>
    </row>
    <row r="179" spans="1:22" ht="25.5">
      <c r="A179" s="7">
        <v>141</v>
      </c>
      <c r="B179" s="13" t="s">
        <v>106</v>
      </c>
      <c r="C179" s="7">
        <v>1960</v>
      </c>
      <c r="D179" s="54">
        <v>2007</v>
      </c>
      <c r="E179" s="136" t="s">
        <v>247</v>
      </c>
      <c r="F179" s="56">
        <v>4</v>
      </c>
      <c r="G179" s="54">
        <v>4</v>
      </c>
      <c r="H179" s="58">
        <v>2722.1</v>
      </c>
      <c r="I179" s="23">
        <v>2521.6999999999998</v>
      </c>
      <c r="J179" s="23">
        <v>2521.6999999999998</v>
      </c>
      <c r="K179" s="57">
        <v>132</v>
      </c>
      <c r="L179" s="49">
        <v>4170000</v>
      </c>
      <c r="M179" s="23">
        <v>0</v>
      </c>
      <c r="N179" s="23">
        <v>0</v>
      </c>
      <c r="O179" s="23">
        <v>0</v>
      </c>
      <c r="P179" s="23">
        <v>4170000</v>
      </c>
      <c r="Q179" s="58">
        <f t="shared" si="18"/>
        <v>1653.6463496847366</v>
      </c>
      <c r="R179" s="23">
        <v>4335</v>
      </c>
      <c r="S179" s="59" t="s">
        <v>248</v>
      </c>
      <c r="T179" s="143"/>
      <c r="U179" s="143"/>
      <c r="V179" s="143"/>
    </row>
    <row r="180" spans="1:22" ht="25.5">
      <c r="A180" s="7">
        <v>142</v>
      </c>
      <c r="B180" s="13" t="s">
        <v>107</v>
      </c>
      <c r="C180" s="7">
        <v>1960</v>
      </c>
      <c r="D180" s="54"/>
      <c r="E180" s="136" t="s">
        <v>247</v>
      </c>
      <c r="F180" s="56">
        <v>4</v>
      </c>
      <c r="G180" s="54">
        <v>2</v>
      </c>
      <c r="H180" s="58">
        <v>1890.1</v>
      </c>
      <c r="I180" s="23">
        <v>1146.96</v>
      </c>
      <c r="J180" s="23">
        <v>1146.96</v>
      </c>
      <c r="K180" s="57">
        <v>66</v>
      </c>
      <c r="L180" s="49">
        <v>3247662.2800000003</v>
      </c>
      <c r="M180" s="23">
        <v>0</v>
      </c>
      <c r="N180" s="23">
        <v>0</v>
      </c>
      <c r="O180" s="23">
        <v>0</v>
      </c>
      <c r="P180" s="23">
        <v>3247662.2800000003</v>
      </c>
      <c r="Q180" s="58">
        <f t="shared" si="18"/>
        <v>2831.5392690242033</v>
      </c>
      <c r="R180" s="23">
        <v>5530</v>
      </c>
      <c r="S180" s="59" t="s">
        <v>248</v>
      </c>
      <c r="T180" s="143"/>
      <c r="U180" s="143"/>
      <c r="V180" s="143"/>
    </row>
    <row r="181" spans="1:22" ht="25.5">
      <c r="A181" s="7">
        <v>143</v>
      </c>
      <c r="B181" s="13" t="s">
        <v>108</v>
      </c>
      <c r="C181" s="7">
        <v>1961</v>
      </c>
      <c r="D181" s="62">
        <v>2003</v>
      </c>
      <c r="E181" s="136" t="s">
        <v>247</v>
      </c>
      <c r="F181" s="80">
        <v>5</v>
      </c>
      <c r="G181" s="62">
        <v>2</v>
      </c>
      <c r="H181" s="67">
        <v>1708.6</v>
      </c>
      <c r="I181" s="23">
        <v>1624.5</v>
      </c>
      <c r="J181" s="23">
        <v>1624.5</v>
      </c>
      <c r="K181" s="64">
        <v>91</v>
      </c>
      <c r="L181" s="49">
        <v>3481993.3900000006</v>
      </c>
      <c r="M181" s="23">
        <v>0</v>
      </c>
      <c r="N181" s="23">
        <v>0</v>
      </c>
      <c r="O181" s="23">
        <v>0</v>
      </c>
      <c r="P181" s="23">
        <v>3481993.3900000006</v>
      </c>
      <c r="Q181" s="58">
        <f t="shared" si="18"/>
        <v>2143.4246783625736</v>
      </c>
      <c r="R181" s="23">
        <v>5056</v>
      </c>
      <c r="S181" s="59" t="s">
        <v>248</v>
      </c>
      <c r="T181" s="143"/>
      <c r="U181" s="143"/>
      <c r="V181" s="143"/>
    </row>
    <row r="182" spans="1:22" ht="25.5">
      <c r="A182" s="7">
        <v>144</v>
      </c>
      <c r="B182" s="13" t="s">
        <v>109</v>
      </c>
      <c r="C182" s="7">
        <v>1961</v>
      </c>
      <c r="D182" s="62">
        <v>2005</v>
      </c>
      <c r="E182" s="136" t="s">
        <v>247</v>
      </c>
      <c r="F182" s="80">
        <v>4</v>
      </c>
      <c r="G182" s="62">
        <v>3</v>
      </c>
      <c r="H182" s="67">
        <v>2078.4</v>
      </c>
      <c r="I182" s="23">
        <v>1378.4</v>
      </c>
      <c r="J182" s="23">
        <v>1378.4</v>
      </c>
      <c r="K182" s="64">
        <v>102</v>
      </c>
      <c r="L182" s="49">
        <v>11027</v>
      </c>
      <c r="M182" s="23">
        <v>0</v>
      </c>
      <c r="N182" s="23">
        <v>0</v>
      </c>
      <c r="O182" s="23">
        <v>0</v>
      </c>
      <c r="P182" s="23">
        <v>11027</v>
      </c>
      <c r="Q182" s="58">
        <f t="shared" si="18"/>
        <v>7.9998549042367957</v>
      </c>
      <c r="R182" s="23">
        <v>9</v>
      </c>
      <c r="S182" s="59" t="s">
        <v>248</v>
      </c>
      <c r="T182" s="143"/>
      <c r="U182" s="143"/>
      <c r="V182" s="143"/>
    </row>
    <row r="183" spans="1:22" ht="25.5">
      <c r="A183" s="7">
        <v>145</v>
      </c>
      <c r="B183" s="13" t="s">
        <v>110</v>
      </c>
      <c r="C183" s="7">
        <v>1961</v>
      </c>
      <c r="D183" s="62">
        <v>2005</v>
      </c>
      <c r="E183" s="136" t="s">
        <v>247</v>
      </c>
      <c r="F183" s="80">
        <v>4</v>
      </c>
      <c r="G183" s="62">
        <v>2</v>
      </c>
      <c r="H183" s="67">
        <v>2592.6999999999998</v>
      </c>
      <c r="I183" s="23">
        <v>1280.49</v>
      </c>
      <c r="J183" s="23">
        <v>1280.49</v>
      </c>
      <c r="K183" s="64">
        <v>74</v>
      </c>
      <c r="L183" s="49">
        <v>2381610</v>
      </c>
      <c r="M183" s="23">
        <v>0</v>
      </c>
      <c r="N183" s="23">
        <v>0</v>
      </c>
      <c r="O183" s="23">
        <v>0</v>
      </c>
      <c r="P183" s="23">
        <v>2381610</v>
      </c>
      <c r="Q183" s="58">
        <f t="shared" si="18"/>
        <v>1859.920811564323</v>
      </c>
      <c r="R183" s="23">
        <v>3558</v>
      </c>
      <c r="S183" s="59" t="s">
        <v>248</v>
      </c>
      <c r="T183" s="143"/>
      <c r="U183" s="143"/>
      <c r="V183" s="143"/>
    </row>
    <row r="184" spans="1:22" ht="25.5">
      <c r="A184" s="7">
        <v>146</v>
      </c>
      <c r="B184" s="13" t="s">
        <v>111</v>
      </c>
      <c r="C184" s="7">
        <v>1961</v>
      </c>
      <c r="D184" s="62"/>
      <c r="E184" s="136" t="s">
        <v>247</v>
      </c>
      <c r="F184" s="80">
        <v>4</v>
      </c>
      <c r="G184" s="62">
        <v>3</v>
      </c>
      <c r="H184" s="67">
        <v>3543.7</v>
      </c>
      <c r="I184" s="23">
        <v>2056.9</v>
      </c>
      <c r="J184" s="23">
        <v>2056.9</v>
      </c>
      <c r="K184" s="64">
        <v>117</v>
      </c>
      <c r="L184" s="49">
        <v>5344697</v>
      </c>
      <c r="M184" s="23">
        <v>0</v>
      </c>
      <c r="N184" s="23">
        <v>0</v>
      </c>
      <c r="O184" s="23">
        <v>0</v>
      </c>
      <c r="P184" s="23">
        <v>5344697</v>
      </c>
      <c r="Q184" s="58">
        <f t="shared" si="18"/>
        <v>2598.4233555350283</v>
      </c>
      <c r="R184" s="23">
        <v>5913</v>
      </c>
      <c r="S184" s="59" t="s">
        <v>248</v>
      </c>
      <c r="T184" s="143"/>
      <c r="U184" s="143"/>
      <c r="V184" s="143"/>
    </row>
    <row r="185" spans="1:22" ht="25.5">
      <c r="A185" s="7">
        <v>147</v>
      </c>
      <c r="B185" s="13" t="s">
        <v>112</v>
      </c>
      <c r="C185" s="7">
        <v>1960</v>
      </c>
      <c r="D185" s="62">
        <v>2004</v>
      </c>
      <c r="E185" s="136" t="s">
        <v>247</v>
      </c>
      <c r="F185" s="80">
        <v>4</v>
      </c>
      <c r="G185" s="62">
        <v>4</v>
      </c>
      <c r="H185" s="67">
        <v>4153.3999999999996</v>
      </c>
      <c r="I185" s="23">
        <v>3401.2799999999997</v>
      </c>
      <c r="J185" s="23">
        <v>3401.2799999999997</v>
      </c>
      <c r="K185" s="64">
        <v>164</v>
      </c>
      <c r="L185" s="49">
        <v>576486</v>
      </c>
      <c r="M185" s="23">
        <v>0</v>
      </c>
      <c r="N185" s="23">
        <v>0</v>
      </c>
      <c r="O185" s="23">
        <v>0</v>
      </c>
      <c r="P185" s="23">
        <v>576486</v>
      </c>
      <c r="Q185" s="58">
        <f t="shared" si="18"/>
        <v>169.49089754445387</v>
      </c>
      <c r="R185" s="23">
        <v>730</v>
      </c>
      <c r="S185" s="59" t="s">
        <v>248</v>
      </c>
      <c r="T185" s="143"/>
      <c r="U185" s="143"/>
      <c r="V185" s="143"/>
    </row>
    <row r="186" spans="1:22" ht="25.5">
      <c r="A186" s="7">
        <v>148</v>
      </c>
      <c r="B186" s="13" t="s">
        <v>113</v>
      </c>
      <c r="C186" s="56">
        <v>1956</v>
      </c>
      <c r="D186" s="7"/>
      <c r="E186" s="136" t="s">
        <v>247</v>
      </c>
      <c r="F186" s="56">
        <v>3</v>
      </c>
      <c r="G186" s="56">
        <v>3</v>
      </c>
      <c r="H186" s="48">
        <v>1681.7</v>
      </c>
      <c r="I186" s="49">
        <v>1565.3</v>
      </c>
      <c r="J186" s="49">
        <v>1565.3</v>
      </c>
      <c r="K186" s="71">
        <v>62</v>
      </c>
      <c r="L186" s="49">
        <v>4659569.6499999994</v>
      </c>
      <c r="M186" s="23">
        <v>0</v>
      </c>
      <c r="N186" s="23">
        <v>0</v>
      </c>
      <c r="O186" s="23">
        <v>0</v>
      </c>
      <c r="P186" s="23">
        <v>4659569.6499999994</v>
      </c>
      <c r="Q186" s="58">
        <f t="shared" si="18"/>
        <v>2976.7901680189098</v>
      </c>
      <c r="R186" s="23">
        <v>5823</v>
      </c>
      <c r="S186" s="59" t="s">
        <v>248</v>
      </c>
      <c r="T186" s="143"/>
      <c r="U186" s="143"/>
      <c r="V186" s="143"/>
    </row>
    <row r="187" spans="1:22" ht="25.5">
      <c r="A187" s="7">
        <v>149</v>
      </c>
      <c r="B187" s="13" t="s">
        <v>114</v>
      </c>
      <c r="C187" s="7">
        <v>1960</v>
      </c>
      <c r="D187" s="62"/>
      <c r="E187" s="136" t="s">
        <v>247</v>
      </c>
      <c r="F187" s="80">
        <v>4</v>
      </c>
      <c r="G187" s="62">
        <v>3</v>
      </c>
      <c r="H187" s="67">
        <v>1751.6</v>
      </c>
      <c r="I187" s="23">
        <v>1565.1</v>
      </c>
      <c r="J187" s="23">
        <v>1565.1</v>
      </c>
      <c r="K187" s="64">
        <v>70</v>
      </c>
      <c r="L187" s="49">
        <v>3325966.8499999996</v>
      </c>
      <c r="M187" s="23">
        <v>0</v>
      </c>
      <c r="N187" s="23">
        <v>0</v>
      </c>
      <c r="O187" s="23">
        <v>0</v>
      </c>
      <c r="P187" s="23">
        <v>3325966.8499999996</v>
      </c>
      <c r="Q187" s="58">
        <f t="shared" si="18"/>
        <v>2125.0826464762636</v>
      </c>
      <c r="R187" s="23">
        <v>4714</v>
      </c>
      <c r="S187" s="59" t="s">
        <v>248</v>
      </c>
      <c r="T187" s="143"/>
      <c r="U187" s="143"/>
      <c r="V187" s="143"/>
    </row>
    <row r="188" spans="1:22" ht="25.5">
      <c r="A188" s="7">
        <v>150</v>
      </c>
      <c r="B188" s="13" t="s">
        <v>115</v>
      </c>
      <c r="C188" s="80">
        <v>1953</v>
      </c>
      <c r="D188" s="7"/>
      <c r="E188" s="136" t="s">
        <v>247</v>
      </c>
      <c r="F188" s="80">
        <v>2</v>
      </c>
      <c r="G188" s="80">
        <v>2</v>
      </c>
      <c r="H188" s="49">
        <v>679.5</v>
      </c>
      <c r="I188" s="49">
        <v>606.6</v>
      </c>
      <c r="J188" s="49">
        <v>606.6</v>
      </c>
      <c r="K188" s="79">
        <v>34</v>
      </c>
      <c r="L188" s="49">
        <v>2738479.6500000004</v>
      </c>
      <c r="M188" s="23">
        <v>0</v>
      </c>
      <c r="N188" s="23">
        <v>0</v>
      </c>
      <c r="O188" s="23">
        <v>0</v>
      </c>
      <c r="P188" s="23">
        <v>2738479.6500000004</v>
      </c>
      <c r="Q188" s="58">
        <f t="shared" si="18"/>
        <v>4514.4735410484673</v>
      </c>
      <c r="R188" s="23">
        <v>5823</v>
      </c>
      <c r="S188" s="59" t="s">
        <v>248</v>
      </c>
      <c r="T188" s="143"/>
      <c r="U188" s="143"/>
      <c r="V188" s="143"/>
    </row>
    <row r="189" spans="1:22" ht="25.5">
      <c r="A189" s="7">
        <v>151</v>
      </c>
      <c r="B189" s="13" t="s">
        <v>116</v>
      </c>
      <c r="C189" s="7">
        <v>1961</v>
      </c>
      <c r="D189" s="62"/>
      <c r="E189" s="136" t="s">
        <v>247</v>
      </c>
      <c r="F189" s="80">
        <v>4</v>
      </c>
      <c r="G189" s="62">
        <v>2</v>
      </c>
      <c r="H189" s="67">
        <v>1350.5</v>
      </c>
      <c r="I189" s="23">
        <v>1254.9000000000001</v>
      </c>
      <c r="J189" s="23">
        <v>1254.9000000000001</v>
      </c>
      <c r="K189" s="64">
        <v>49</v>
      </c>
      <c r="L189" s="49">
        <v>1287489</v>
      </c>
      <c r="M189" s="23">
        <v>0</v>
      </c>
      <c r="N189" s="23">
        <v>0</v>
      </c>
      <c r="O189" s="23">
        <v>0</v>
      </c>
      <c r="P189" s="23">
        <v>1287489</v>
      </c>
      <c r="Q189" s="58">
        <f t="shared" si="18"/>
        <v>1025.9693999521874</v>
      </c>
      <c r="R189" s="23">
        <v>1980</v>
      </c>
      <c r="S189" s="59" t="s">
        <v>248</v>
      </c>
      <c r="T189" s="143"/>
      <c r="U189" s="143"/>
      <c r="V189" s="143"/>
    </row>
    <row r="190" spans="1:22" ht="25.5">
      <c r="A190" s="7">
        <v>152</v>
      </c>
      <c r="B190" s="13" t="s">
        <v>117</v>
      </c>
      <c r="C190" s="7">
        <v>1961</v>
      </c>
      <c r="D190" s="62">
        <v>2005</v>
      </c>
      <c r="E190" s="136" t="s">
        <v>247</v>
      </c>
      <c r="F190" s="80">
        <v>4</v>
      </c>
      <c r="G190" s="62">
        <v>14</v>
      </c>
      <c r="H190" s="67">
        <v>8110.4</v>
      </c>
      <c r="I190" s="23">
        <v>7499.7</v>
      </c>
      <c r="J190" s="23">
        <v>7499.7</v>
      </c>
      <c r="K190" s="64">
        <v>326</v>
      </c>
      <c r="L190" s="49">
        <v>6338729</v>
      </c>
      <c r="M190" s="23">
        <v>0</v>
      </c>
      <c r="N190" s="23">
        <v>0</v>
      </c>
      <c r="O190" s="23">
        <v>0</v>
      </c>
      <c r="P190" s="23">
        <v>6338729</v>
      </c>
      <c r="Q190" s="58">
        <f t="shared" si="18"/>
        <v>845.19767457364958</v>
      </c>
      <c r="R190" s="23">
        <v>1971</v>
      </c>
      <c r="S190" s="59" t="s">
        <v>248</v>
      </c>
      <c r="T190" s="143"/>
      <c r="U190" s="143"/>
      <c r="V190" s="143"/>
    </row>
    <row r="191" spans="1:22" ht="25.5">
      <c r="A191" s="7">
        <v>153</v>
      </c>
      <c r="B191" s="13" t="s">
        <v>118</v>
      </c>
      <c r="C191" s="80">
        <v>1954</v>
      </c>
      <c r="D191" s="7">
        <v>2006</v>
      </c>
      <c r="E191" s="136" t="s">
        <v>247</v>
      </c>
      <c r="F191" s="80">
        <v>2</v>
      </c>
      <c r="G191" s="80">
        <v>2</v>
      </c>
      <c r="H191" s="49">
        <v>685.6</v>
      </c>
      <c r="I191" s="49">
        <v>626.1</v>
      </c>
      <c r="J191" s="49">
        <v>626.1</v>
      </c>
      <c r="K191" s="79">
        <v>23</v>
      </c>
      <c r="L191" s="49">
        <v>2784040.4399999995</v>
      </c>
      <c r="M191" s="23">
        <v>0</v>
      </c>
      <c r="N191" s="23">
        <v>0</v>
      </c>
      <c r="O191" s="23">
        <v>0</v>
      </c>
      <c r="P191" s="23">
        <v>2784040.4399999995</v>
      </c>
      <c r="Q191" s="58">
        <f t="shared" si="18"/>
        <v>4446.6386200287488</v>
      </c>
      <c r="R191" s="23">
        <v>7632</v>
      </c>
      <c r="S191" s="59" t="s">
        <v>248</v>
      </c>
      <c r="T191" s="143"/>
      <c r="U191" s="143"/>
      <c r="V191" s="143"/>
    </row>
    <row r="192" spans="1:22" ht="25.5">
      <c r="A192" s="7">
        <v>154</v>
      </c>
      <c r="B192" s="13" t="s">
        <v>119</v>
      </c>
      <c r="C192" s="7">
        <v>1961</v>
      </c>
      <c r="D192" s="62"/>
      <c r="E192" s="136" t="s">
        <v>247</v>
      </c>
      <c r="F192" s="80">
        <v>4</v>
      </c>
      <c r="G192" s="62">
        <v>4</v>
      </c>
      <c r="H192" s="67">
        <v>2735.6</v>
      </c>
      <c r="I192" s="23">
        <v>2665.6</v>
      </c>
      <c r="J192" s="23">
        <v>2665.6</v>
      </c>
      <c r="K192" s="64">
        <v>121</v>
      </c>
      <c r="L192" s="49">
        <v>10376013.27</v>
      </c>
      <c r="M192" s="23">
        <v>0</v>
      </c>
      <c r="N192" s="23">
        <v>0</v>
      </c>
      <c r="O192" s="23">
        <v>0</v>
      </c>
      <c r="P192" s="23">
        <v>10376013.27</v>
      </c>
      <c r="Q192" s="58">
        <f t="shared" si="18"/>
        <v>3892.5620010504203</v>
      </c>
      <c r="R192" s="23">
        <v>6903</v>
      </c>
      <c r="S192" s="59" t="s">
        <v>248</v>
      </c>
      <c r="T192" s="143"/>
      <c r="U192" s="143"/>
      <c r="V192" s="143"/>
    </row>
    <row r="193" spans="1:22" ht="25.5">
      <c r="A193" s="7">
        <v>155</v>
      </c>
      <c r="B193" s="13" t="s">
        <v>120</v>
      </c>
      <c r="C193" s="7">
        <v>1957</v>
      </c>
      <c r="D193" s="62"/>
      <c r="E193" s="136" t="s">
        <v>247</v>
      </c>
      <c r="F193" s="80">
        <v>3</v>
      </c>
      <c r="G193" s="62">
        <v>4</v>
      </c>
      <c r="H193" s="67">
        <v>3130.9</v>
      </c>
      <c r="I193" s="23">
        <v>2915</v>
      </c>
      <c r="J193" s="23">
        <v>2915</v>
      </c>
      <c r="K193" s="64">
        <v>95</v>
      </c>
      <c r="L193" s="49">
        <v>4605975</v>
      </c>
      <c r="M193" s="23">
        <v>0</v>
      </c>
      <c r="N193" s="23">
        <v>0</v>
      </c>
      <c r="O193" s="23">
        <v>0</v>
      </c>
      <c r="P193" s="23">
        <v>4605975</v>
      </c>
      <c r="Q193" s="58">
        <f t="shared" si="18"/>
        <v>1580.0943396226414</v>
      </c>
      <c r="R193" s="23">
        <v>5399</v>
      </c>
      <c r="S193" s="59" t="s">
        <v>248</v>
      </c>
      <c r="T193" s="143"/>
      <c r="U193" s="143"/>
      <c r="V193" s="143"/>
    </row>
    <row r="194" spans="1:22" ht="25.5">
      <c r="A194" s="7">
        <v>156</v>
      </c>
      <c r="B194" s="13" t="s">
        <v>121</v>
      </c>
      <c r="C194" s="7">
        <v>1957</v>
      </c>
      <c r="D194" s="62">
        <v>2007</v>
      </c>
      <c r="E194" s="136" t="s">
        <v>247</v>
      </c>
      <c r="F194" s="80">
        <v>4</v>
      </c>
      <c r="G194" s="62">
        <v>4</v>
      </c>
      <c r="H194" s="67">
        <v>2687</v>
      </c>
      <c r="I194" s="23">
        <v>2381.6999999999998</v>
      </c>
      <c r="J194" s="23">
        <v>2381.6999999999998</v>
      </c>
      <c r="K194" s="64">
        <v>106</v>
      </c>
      <c r="L194" s="49">
        <v>1791320</v>
      </c>
      <c r="M194" s="23">
        <v>0</v>
      </c>
      <c r="N194" s="23">
        <v>0</v>
      </c>
      <c r="O194" s="23">
        <v>0</v>
      </c>
      <c r="P194" s="23">
        <v>1791320</v>
      </c>
      <c r="Q194" s="58">
        <f t="shared" si="18"/>
        <v>752.11823487424954</v>
      </c>
      <c r="R194" s="23">
        <v>1373</v>
      </c>
      <c r="S194" s="59" t="s">
        <v>248</v>
      </c>
      <c r="T194" s="143"/>
      <c r="U194" s="143"/>
      <c r="V194" s="143"/>
    </row>
    <row r="195" spans="1:22" ht="25.5">
      <c r="A195" s="7">
        <v>157</v>
      </c>
      <c r="B195" s="13" t="s">
        <v>122</v>
      </c>
      <c r="C195" s="7">
        <v>1960</v>
      </c>
      <c r="D195" s="62">
        <v>2004</v>
      </c>
      <c r="E195" s="136" t="s">
        <v>247</v>
      </c>
      <c r="F195" s="80">
        <v>4</v>
      </c>
      <c r="G195" s="62">
        <v>3</v>
      </c>
      <c r="H195" s="67">
        <v>3435.7</v>
      </c>
      <c r="I195" s="23">
        <v>3100.4</v>
      </c>
      <c r="J195" s="23">
        <v>3100.4</v>
      </c>
      <c r="K195" s="64">
        <v>111</v>
      </c>
      <c r="L195" s="49">
        <v>2637419.1</v>
      </c>
      <c r="M195" s="23">
        <v>0</v>
      </c>
      <c r="N195" s="23">
        <v>0</v>
      </c>
      <c r="O195" s="23">
        <v>0</v>
      </c>
      <c r="P195" s="23">
        <v>2637419.1</v>
      </c>
      <c r="Q195" s="58">
        <f t="shared" si="18"/>
        <v>850.67059089149791</v>
      </c>
      <c r="R195" s="23">
        <v>1867</v>
      </c>
      <c r="S195" s="59" t="s">
        <v>248</v>
      </c>
      <c r="T195" s="143"/>
      <c r="U195" s="143"/>
      <c r="V195" s="143"/>
    </row>
    <row r="196" spans="1:22" ht="25.5">
      <c r="A196" s="7">
        <v>158</v>
      </c>
      <c r="B196" s="13" t="s">
        <v>123</v>
      </c>
      <c r="C196" s="56">
        <v>1965</v>
      </c>
      <c r="D196" s="56">
        <v>2011</v>
      </c>
      <c r="E196" s="136" t="s">
        <v>247</v>
      </c>
      <c r="F196" s="56">
        <v>4</v>
      </c>
      <c r="G196" s="56">
        <v>4</v>
      </c>
      <c r="H196" s="48">
        <v>2818.8</v>
      </c>
      <c r="I196" s="49">
        <v>2596</v>
      </c>
      <c r="J196" s="49">
        <v>2596</v>
      </c>
      <c r="K196" s="71">
        <v>136</v>
      </c>
      <c r="L196" s="49">
        <v>5260967.67</v>
      </c>
      <c r="M196" s="23">
        <v>0</v>
      </c>
      <c r="N196" s="23">
        <v>0</v>
      </c>
      <c r="O196" s="23">
        <v>0</v>
      </c>
      <c r="P196" s="23">
        <v>5260967.67</v>
      </c>
      <c r="Q196" s="58">
        <f t="shared" si="18"/>
        <v>2026.5668990755007</v>
      </c>
      <c r="R196" s="23">
        <v>3715</v>
      </c>
      <c r="S196" s="59" t="s">
        <v>248</v>
      </c>
      <c r="T196" s="143"/>
      <c r="U196" s="143"/>
      <c r="V196" s="143"/>
    </row>
    <row r="197" spans="1:22" ht="25.5">
      <c r="A197" s="7">
        <v>159</v>
      </c>
      <c r="B197" s="13" t="s">
        <v>124</v>
      </c>
      <c r="C197" s="7">
        <v>1961</v>
      </c>
      <c r="D197" s="54">
        <v>2011</v>
      </c>
      <c r="E197" s="136" t="s">
        <v>247</v>
      </c>
      <c r="F197" s="56">
        <v>4</v>
      </c>
      <c r="G197" s="54">
        <v>2</v>
      </c>
      <c r="H197" s="58">
        <v>1357.4</v>
      </c>
      <c r="I197" s="23">
        <v>1261.8</v>
      </c>
      <c r="J197" s="23">
        <v>1261.8</v>
      </c>
      <c r="K197" s="57">
        <v>59</v>
      </c>
      <c r="L197" s="49">
        <v>1151548</v>
      </c>
      <c r="M197" s="23">
        <v>0</v>
      </c>
      <c r="N197" s="23">
        <v>0</v>
      </c>
      <c r="O197" s="23">
        <v>0</v>
      </c>
      <c r="P197" s="23">
        <v>1151548</v>
      </c>
      <c r="Q197" s="58">
        <f t="shared" si="18"/>
        <v>912.62323664606117</v>
      </c>
      <c r="R197" s="23">
        <v>1382</v>
      </c>
      <c r="S197" s="59" t="s">
        <v>248</v>
      </c>
      <c r="T197" s="143"/>
      <c r="U197" s="143"/>
      <c r="V197" s="143"/>
    </row>
    <row r="198" spans="1:22" ht="25.5">
      <c r="A198" s="7">
        <v>160</v>
      </c>
      <c r="B198" s="13" t="s">
        <v>125</v>
      </c>
      <c r="C198" s="7">
        <v>1959</v>
      </c>
      <c r="D198" s="62"/>
      <c r="E198" s="136" t="s">
        <v>247</v>
      </c>
      <c r="F198" s="80">
        <v>4</v>
      </c>
      <c r="G198" s="62">
        <v>2</v>
      </c>
      <c r="H198" s="67">
        <v>1347.73</v>
      </c>
      <c r="I198" s="23">
        <v>1252.53</v>
      </c>
      <c r="J198" s="23">
        <v>1252.53</v>
      </c>
      <c r="K198" s="64">
        <v>58</v>
      </c>
      <c r="L198" s="49">
        <v>3486730</v>
      </c>
      <c r="M198" s="23">
        <v>0</v>
      </c>
      <c r="N198" s="23">
        <v>0</v>
      </c>
      <c r="O198" s="23">
        <v>0</v>
      </c>
      <c r="P198" s="23">
        <v>3486730</v>
      </c>
      <c r="Q198" s="58">
        <f t="shared" si="18"/>
        <v>2783.7496906261727</v>
      </c>
      <c r="R198" s="23">
        <v>4587</v>
      </c>
      <c r="S198" s="59" t="s">
        <v>248</v>
      </c>
      <c r="T198" s="143"/>
      <c r="U198" s="143"/>
      <c r="V198" s="143"/>
    </row>
    <row r="199" spans="1:22" ht="25.5">
      <c r="A199" s="7">
        <v>161</v>
      </c>
      <c r="B199" s="13" t="s">
        <v>126</v>
      </c>
      <c r="C199" s="7">
        <v>1964</v>
      </c>
      <c r="D199" s="62">
        <v>2005</v>
      </c>
      <c r="E199" s="136" t="s">
        <v>247</v>
      </c>
      <c r="F199" s="80">
        <v>5</v>
      </c>
      <c r="G199" s="62">
        <v>4</v>
      </c>
      <c r="H199" s="67">
        <v>3412.5</v>
      </c>
      <c r="I199" s="23">
        <v>3169.3</v>
      </c>
      <c r="J199" s="23">
        <v>3169.3</v>
      </c>
      <c r="K199" s="64">
        <v>156</v>
      </c>
      <c r="L199" s="49">
        <v>25354</v>
      </c>
      <c r="M199" s="23">
        <v>0</v>
      </c>
      <c r="N199" s="23">
        <v>0</v>
      </c>
      <c r="O199" s="23">
        <v>0</v>
      </c>
      <c r="P199" s="23">
        <v>25354</v>
      </c>
      <c r="Q199" s="58">
        <f t="shared" si="18"/>
        <v>7.9998737891647993</v>
      </c>
      <c r="R199" s="23">
        <v>9</v>
      </c>
      <c r="S199" s="59" t="s">
        <v>248</v>
      </c>
      <c r="T199" s="143"/>
      <c r="U199" s="143"/>
      <c r="V199" s="143"/>
    </row>
    <row r="200" spans="1:22" ht="25.5">
      <c r="A200" s="7">
        <v>162</v>
      </c>
      <c r="B200" s="13" t="s">
        <v>127</v>
      </c>
      <c r="C200" s="7">
        <v>1960</v>
      </c>
      <c r="D200" s="62">
        <v>2006</v>
      </c>
      <c r="E200" s="136" t="s">
        <v>247</v>
      </c>
      <c r="F200" s="80">
        <v>4</v>
      </c>
      <c r="G200" s="62">
        <v>2</v>
      </c>
      <c r="H200" s="67">
        <v>1869.6</v>
      </c>
      <c r="I200" s="23">
        <v>1703</v>
      </c>
      <c r="J200" s="23">
        <v>1703</v>
      </c>
      <c r="K200" s="64">
        <v>65</v>
      </c>
      <c r="L200" s="49">
        <v>4364476</v>
      </c>
      <c r="M200" s="23">
        <v>0</v>
      </c>
      <c r="N200" s="23">
        <v>0</v>
      </c>
      <c r="O200" s="23">
        <v>0</v>
      </c>
      <c r="P200" s="23">
        <v>4364476</v>
      </c>
      <c r="Q200" s="58">
        <f t="shared" si="18"/>
        <v>2562.8162066940695</v>
      </c>
      <c r="R200" s="23">
        <v>5065</v>
      </c>
      <c r="S200" s="59" t="s">
        <v>248</v>
      </c>
      <c r="T200" s="143"/>
      <c r="U200" s="143"/>
      <c r="V200" s="143"/>
    </row>
    <row r="201" spans="1:22" ht="25.5">
      <c r="A201" s="7">
        <v>163</v>
      </c>
      <c r="B201" s="13" t="s">
        <v>128</v>
      </c>
      <c r="C201" s="56">
        <v>1960</v>
      </c>
      <c r="D201" s="56">
        <v>2009</v>
      </c>
      <c r="E201" s="136" t="s">
        <v>247</v>
      </c>
      <c r="F201" s="56">
        <v>4</v>
      </c>
      <c r="G201" s="56">
        <v>4</v>
      </c>
      <c r="H201" s="48">
        <v>2757.9</v>
      </c>
      <c r="I201" s="49">
        <v>2511.3000000000002</v>
      </c>
      <c r="J201" s="49">
        <v>2511.3000000000002</v>
      </c>
      <c r="K201" s="71">
        <v>124</v>
      </c>
      <c r="L201" s="49">
        <v>3837746.7</v>
      </c>
      <c r="M201" s="23">
        <v>0</v>
      </c>
      <c r="N201" s="23">
        <v>0</v>
      </c>
      <c r="O201" s="23">
        <v>0</v>
      </c>
      <c r="P201" s="23">
        <v>3837746.7</v>
      </c>
      <c r="Q201" s="58">
        <f t="shared" si="18"/>
        <v>1528.1912555250269</v>
      </c>
      <c r="R201" s="23">
        <v>3705</v>
      </c>
      <c r="S201" s="59" t="s">
        <v>248</v>
      </c>
      <c r="T201" s="143"/>
      <c r="U201" s="143"/>
      <c r="V201" s="143"/>
    </row>
    <row r="202" spans="1:22" ht="25.5">
      <c r="A202" s="7">
        <v>164</v>
      </c>
      <c r="B202" s="13" t="s">
        <v>129</v>
      </c>
      <c r="C202" s="80">
        <v>1953</v>
      </c>
      <c r="D202" s="80">
        <v>2009</v>
      </c>
      <c r="E202" s="136" t="s">
        <v>247</v>
      </c>
      <c r="F202" s="80">
        <v>3</v>
      </c>
      <c r="G202" s="80">
        <v>3</v>
      </c>
      <c r="H202" s="49">
        <v>2003</v>
      </c>
      <c r="I202" s="49">
        <v>1808</v>
      </c>
      <c r="J202" s="49">
        <v>1808</v>
      </c>
      <c r="K202" s="79">
        <v>60</v>
      </c>
      <c r="L202" s="49">
        <v>3580109.7</v>
      </c>
      <c r="M202" s="23">
        <v>0</v>
      </c>
      <c r="N202" s="23">
        <v>0</v>
      </c>
      <c r="O202" s="23">
        <v>0</v>
      </c>
      <c r="P202" s="23">
        <v>3580109.7</v>
      </c>
      <c r="Q202" s="58">
        <f t="shared" si="18"/>
        <v>1980.1491703539823</v>
      </c>
      <c r="R202" s="23">
        <v>3856</v>
      </c>
      <c r="S202" s="59" t="s">
        <v>248</v>
      </c>
      <c r="T202" s="143"/>
      <c r="U202" s="143"/>
      <c r="V202" s="143"/>
    </row>
    <row r="203" spans="1:22" ht="25.5">
      <c r="A203" s="7">
        <v>165</v>
      </c>
      <c r="B203" s="13" t="s">
        <v>130</v>
      </c>
      <c r="C203" s="7">
        <v>1959</v>
      </c>
      <c r="D203" s="62"/>
      <c r="E203" s="136" t="s">
        <v>247</v>
      </c>
      <c r="F203" s="80">
        <v>4</v>
      </c>
      <c r="G203" s="62">
        <v>2</v>
      </c>
      <c r="H203" s="67">
        <v>1387.1</v>
      </c>
      <c r="I203" s="23">
        <v>1263.2</v>
      </c>
      <c r="J203" s="23">
        <v>1263.2</v>
      </c>
      <c r="K203" s="64">
        <v>63</v>
      </c>
      <c r="L203" s="49">
        <v>3652836.48</v>
      </c>
      <c r="M203" s="23">
        <v>0</v>
      </c>
      <c r="N203" s="23">
        <v>0</v>
      </c>
      <c r="O203" s="23">
        <v>0</v>
      </c>
      <c r="P203" s="23">
        <v>3652836.48</v>
      </c>
      <c r="Q203" s="58">
        <f t="shared" si="18"/>
        <v>2891.7324889170359</v>
      </c>
      <c r="R203" s="23">
        <v>5550</v>
      </c>
      <c r="S203" s="59" t="s">
        <v>248</v>
      </c>
      <c r="T203" s="143"/>
      <c r="U203" s="143"/>
      <c r="V203" s="143"/>
    </row>
    <row r="204" spans="1:22" ht="25.5">
      <c r="A204" s="7">
        <v>166</v>
      </c>
      <c r="B204" s="13" t="s">
        <v>131</v>
      </c>
      <c r="C204" s="7">
        <v>1961</v>
      </c>
      <c r="D204" s="62">
        <v>2007</v>
      </c>
      <c r="E204" s="136" t="s">
        <v>247</v>
      </c>
      <c r="F204" s="80">
        <v>5</v>
      </c>
      <c r="G204" s="62">
        <v>4</v>
      </c>
      <c r="H204" s="67">
        <v>5358.2</v>
      </c>
      <c r="I204" s="23">
        <v>4629.6000000000004</v>
      </c>
      <c r="J204" s="23">
        <v>4629.6000000000004</v>
      </c>
      <c r="K204" s="64">
        <v>193</v>
      </c>
      <c r="L204" s="49">
        <v>10884277.91</v>
      </c>
      <c r="M204" s="23">
        <v>0</v>
      </c>
      <c r="N204" s="23">
        <v>0</v>
      </c>
      <c r="O204" s="23">
        <v>0</v>
      </c>
      <c r="P204" s="23">
        <v>10884277.91</v>
      </c>
      <c r="Q204" s="58">
        <f t="shared" si="18"/>
        <v>2351.0190750820802</v>
      </c>
      <c r="R204" s="23">
        <v>5550</v>
      </c>
      <c r="S204" s="59" t="s">
        <v>248</v>
      </c>
      <c r="T204" s="143"/>
      <c r="U204" s="143"/>
      <c r="V204" s="143"/>
    </row>
    <row r="205" spans="1:22" ht="25.5">
      <c r="A205" s="7">
        <v>167</v>
      </c>
      <c r="B205" s="13" t="s">
        <v>132</v>
      </c>
      <c r="C205" s="56">
        <v>1974</v>
      </c>
      <c r="D205" s="7"/>
      <c r="E205" s="136" t="s">
        <v>247</v>
      </c>
      <c r="F205" s="56">
        <v>9</v>
      </c>
      <c r="G205" s="56">
        <v>1</v>
      </c>
      <c r="H205" s="48">
        <v>2493</v>
      </c>
      <c r="I205" s="49">
        <v>2205.8000000000002</v>
      </c>
      <c r="J205" s="49">
        <v>2205.8000000000002</v>
      </c>
      <c r="K205" s="71">
        <v>106</v>
      </c>
      <c r="L205" s="49">
        <v>3810713.91</v>
      </c>
      <c r="M205" s="23">
        <v>0</v>
      </c>
      <c r="N205" s="23">
        <v>0</v>
      </c>
      <c r="O205" s="23">
        <v>0</v>
      </c>
      <c r="P205" s="49">
        <v>3810713.91</v>
      </c>
      <c r="Q205" s="58">
        <f t="shared" si="18"/>
        <v>1727.5881358237373</v>
      </c>
      <c r="R205" s="23">
        <v>4512</v>
      </c>
      <c r="S205" s="59" t="s">
        <v>248</v>
      </c>
      <c r="T205" s="143"/>
      <c r="U205" s="143"/>
      <c r="V205" s="143"/>
    </row>
    <row r="206" spans="1:22" ht="25.5">
      <c r="A206" s="7">
        <v>168</v>
      </c>
      <c r="B206" s="13" t="s">
        <v>133</v>
      </c>
      <c r="C206" s="7">
        <v>1961</v>
      </c>
      <c r="D206" s="62"/>
      <c r="E206" s="136" t="s">
        <v>247</v>
      </c>
      <c r="F206" s="80">
        <v>2</v>
      </c>
      <c r="G206" s="62">
        <v>2</v>
      </c>
      <c r="H206" s="67">
        <v>672.3</v>
      </c>
      <c r="I206" s="23">
        <v>626.1</v>
      </c>
      <c r="J206" s="23">
        <v>626.1</v>
      </c>
      <c r="K206" s="64">
        <v>25</v>
      </c>
      <c r="L206" s="49">
        <v>3473353.41</v>
      </c>
      <c r="M206" s="23">
        <v>0</v>
      </c>
      <c r="N206" s="23">
        <v>0</v>
      </c>
      <c r="O206" s="23">
        <v>0</v>
      </c>
      <c r="P206" s="23">
        <v>3473353.41</v>
      </c>
      <c r="Q206" s="58">
        <f t="shared" si="18"/>
        <v>5547.6016770483948</v>
      </c>
      <c r="R206" s="23">
        <v>9184</v>
      </c>
      <c r="S206" s="59" t="s">
        <v>248</v>
      </c>
      <c r="T206" s="143"/>
      <c r="U206" s="143"/>
      <c r="V206" s="143"/>
    </row>
    <row r="207" spans="1:22" ht="25.5">
      <c r="A207" s="7">
        <v>169</v>
      </c>
      <c r="B207" s="13" t="s">
        <v>134</v>
      </c>
      <c r="C207" s="7">
        <v>1956</v>
      </c>
      <c r="D207" s="62">
        <v>2003</v>
      </c>
      <c r="E207" s="136" t="s">
        <v>247</v>
      </c>
      <c r="F207" s="80">
        <v>4</v>
      </c>
      <c r="G207" s="62">
        <v>4</v>
      </c>
      <c r="H207" s="67">
        <v>3625</v>
      </c>
      <c r="I207" s="23">
        <v>3344.47</v>
      </c>
      <c r="J207" s="23">
        <v>3344.47</v>
      </c>
      <c r="K207" s="64">
        <v>158</v>
      </c>
      <c r="L207" s="49">
        <v>9139809.2799999993</v>
      </c>
      <c r="M207" s="23">
        <v>0</v>
      </c>
      <c r="N207" s="23">
        <v>0</v>
      </c>
      <c r="O207" s="23">
        <v>0</v>
      </c>
      <c r="P207" s="23">
        <v>9139809.2799999993</v>
      </c>
      <c r="Q207" s="58">
        <f t="shared" si="18"/>
        <v>2732.8124575792276</v>
      </c>
      <c r="R207" s="23">
        <v>5855</v>
      </c>
      <c r="S207" s="59" t="s">
        <v>248</v>
      </c>
      <c r="T207" s="143"/>
      <c r="U207" s="143"/>
      <c r="V207" s="143"/>
    </row>
    <row r="208" spans="1:22" ht="25.5">
      <c r="A208" s="7">
        <v>170</v>
      </c>
      <c r="B208" s="13" t="s">
        <v>135</v>
      </c>
      <c r="C208" s="7">
        <v>1961</v>
      </c>
      <c r="D208" s="62"/>
      <c r="E208" s="136" t="s">
        <v>247</v>
      </c>
      <c r="F208" s="80">
        <v>5</v>
      </c>
      <c r="G208" s="62">
        <v>2</v>
      </c>
      <c r="H208" s="67">
        <v>1998.9</v>
      </c>
      <c r="I208" s="23">
        <v>1661.7</v>
      </c>
      <c r="J208" s="23">
        <v>1661.7</v>
      </c>
      <c r="K208" s="64">
        <v>54</v>
      </c>
      <c r="L208" s="49">
        <v>4830525.54</v>
      </c>
      <c r="M208" s="23">
        <v>0</v>
      </c>
      <c r="N208" s="23">
        <v>0</v>
      </c>
      <c r="O208" s="23">
        <v>0</v>
      </c>
      <c r="P208" s="23">
        <v>4830525.54</v>
      </c>
      <c r="Q208" s="58">
        <f t="shared" si="18"/>
        <v>2906.9781187940061</v>
      </c>
      <c r="R208" s="23">
        <v>5072</v>
      </c>
      <c r="S208" s="59" t="s">
        <v>248</v>
      </c>
      <c r="T208" s="143"/>
      <c r="U208" s="143"/>
      <c r="V208" s="143"/>
    </row>
    <row r="209" spans="1:22" ht="25.5">
      <c r="A209" s="7">
        <v>171</v>
      </c>
      <c r="B209" s="13" t="s">
        <v>136</v>
      </c>
      <c r="C209" s="7">
        <v>1962</v>
      </c>
      <c r="D209" s="62">
        <v>2005</v>
      </c>
      <c r="E209" s="136" t="s">
        <v>247</v>
      </c>
      <c r="F209" s="80">
        <v>5</v>
      </c>
      <c r="G209" s="62">
        <v>4</v>
      </c>
      <c r="H209" s="67">
        <v>3480.5</v>
      </c>
      <c r="I209" s="23">
        <v>2844.5</v>
      </c>
      <c r="J209" s="23">
        <v>2844.5</v>
      </c>
      <c r="K209" s="64">
        <v>163</v>
      </c>
      <c r="L209" s="49">
        <v>2928974.8400000003</v>
      </c>
      <c r="M209" s="23">
        <v>0</v>
      </c>
      <c r="N209" s="23">
        <v>0</v>
      </c>
      <c r="O209" s="23">
        <v>0</v>
      </c>
      <c r="P209" s="23">
        <v>2928974.8400000003</v>
      </c>
      <c r="Q209" s="58">
        <f t="shared" si="18"/>
        <v>1029.6976059061349</v>
      </c>
      <c r="R209" s="23">
        <v>1720</v>
      </c>
      <c r="S209" s="59" t="s">
        <v>248</v>
      </c>
      <c r="T209" s="143"/>
      <c r="U209" s="143"/>
      <c r="V209" s="143"/>
    </row>
    <row r="210" spans="1:22" ht="25.5">
      <c r="A210" s="7">
        <v>172</v>
      </c>
      <c r="B210" s="13" t="s">
        <v>137</v>
      </c>
      <c r="C210" s="7">
        <v>1962</v>
      </c>
      <c r="D210" s="62"/>
      <c r="E210" s="136" t="s">
        <v>247</v>
      </c>
      <c r="F210" s="80">
        <v>5</v>
      </c>
      <c r="G210" s="62">
        <v>2</v>
      </c>
      <c r="H210" s="67">
        <v>1693.6</v>
      </c>
      <c r="I210" s="23">
        <v>1571.7</v>
      </c>
      <c r="J210" s="23">
        <v>1571.7</v>
      </c>
      <c r="K210" s="64">
        <v>94</v>
      </c>
      <c r="L210" s="49">
        <v>971237.73</v>
      </c>
      <c r="M210" s="23">
        <v>0</v>
      </c>
      <c r="N210" s="23">
        <v>0</v>
      </c>
      <c r="O210" s="23">
        <v>0</v>
      </c>
      <c r="P210" s="23">
        <v>971237.73</v>
      </c>
      <c r="Q210" s="58">
        <f t="shared" si="18"/>
        <v>617.95363619011255</v>
      </c>
      <c r="R210" s="23">
        <v>999</v>
      </c>
      <c r="S210" s="59" t="s">
        <v>248</v>
      </c>
      <c r="T210" s="143"/>
      <c r="U210" s="143"/>
      <c r="V210" s="143"/>
    </row>
    <row r="211" spans="1:22" ht="25.5">
      <c r="A211" s="7">
        <v>173</v>
      </c>
      <c r="B211" s="13" t="s">
        <v>138</v>
      </c>
      <c r="C211" s="56">
        <v>1976</v>
      </c>
      <c r="D211" s="7">
        <v>2007</v>
      </c>
      <c r="E211" s="136" t="s">
        <v>247</v>
      </c>
      <c r="F211" s="56">
        <v>5</v>
      </c>
      <c r="G211" s="56">
        <v>4</v>
      </c>
      <c r="H211" s="48">
        <v>4511.3</v>
      </c>
      <c r="I211" s="49">
        <v>3036.3</v>
      </c>
      <c r="J211" s="49">
        <v>3036.3</v>
      </c>
      <c r="K211" s="71">
        <v>122</v>
      </c>
      <c r="L211" s="49">
        <v>11741695</v>
      </c>
      <c r="M211" s="23">
        <v>0</v>
      </c>
      <c r="N211" s="23">
        <v>0</v>
      </c>
      <c r="O211" s="23">
        <v>0</v>
      </c>
      <c r="P211" s="23">
        <v>11741695</v>
      </c>
      <c r="Q211" s="58">
        <f t="shared" si="18"/>
        <v>3867.1063465401967</v>
      </c>
      <c r="R211" s="23">
        <v>6040</v>
      </c>
      <c r="S211" s="59" t="s">
        <v>248</v>
      </c>
      <c r="T211" s="143"/>
      <c r="U211" s="143"/>
      <c r="V211" s="143"/>
    </row>
    <row r="212" spans="1:22" ht="25.5">
      <c r="A212" s="7">
        <v>174</v>
      </c>
      <c r="B212" s="13" t="s">
        <v>139</v>
      </c>
      <c r="C212" s="80">
        <v>1975</v>
      </c>
      <c r="D212" s="7"/>
      <c r="E212" s="136" t="s">
        <v>247</v>
      </c>
      <c r="F212" s="80">
        <v>5</v>
      </c>
      <c r="G212" s="80">
        <v>4</v>
      </c>
      <c r="H212" s="49">
        <v>4602</v>
      </c>
      <c r="I212" s="49">
        <v>3619.5</v>
      </c>
      <c r="J212" s="49">
        <v>3619.5</v>
      </c>
      <c r="K212" s="79">
        <v>129</v>
      </c>
      <c r="L212" s="49">
        <v>8998795.9400000013</v>
      </c>
      <c r="M212" s="23">
        <v>0</v>
      </c>
      <c r="N212" s="23">
        <v>0</v>
      </c>
      <c r="O212" s="23">
        <v>0</v>
      </c>
      <c r="P212" s="23">
        <v>8998795.9400000013</v>
      </c>
      <c r="Q212" s="58">
        <f t="shared" si="18"/>
        <v>2486.1986296449791</v>
      </c>
      <c r="R212" s="23">
        <v>6660</v>
      </c>
      <c r="S212" s="59" t="s">
        <v>248</v>
      </c>
      <c r="T212" s="143"/>
      <c r="U212" s="143"/>
      <c r="V212" s="143"/>
    </row>
    <row r="213" spans="1:22" ht="25.5">
      <c r="A213" s="7">
        <v>175</v>
      </c>
      <c r="B213" s="13" t="s">
        <v>140</v>
      </c>
      <c r="C213" s="7">
        <v>1964</v>
      </c>
      <c r="D213" s="62">
        <v>2003</v>
      </c>
      <c r="E213" s="7" t="s">
        <v>253</v>
      </c>
      <c r="F213" s="80">
        <v>5</v>
      </c>
      <c r="G213" s="62">
        <v>4</v>
      </c>
      <c r="H213" s="67">
        <v>3500.7</v>
      </c>
      <c r="I213" s="23">
        <v>3137.9</v>
      </c>
      <c r="J213" s="23">
        <v>3137.9</v>
      </c>
      <c r="K213" s="64">
        <v>148</v>
      </c>
      <c r="L213" s="49">
        <v>16538</v>
      </c>
      <c r="M213" s="23">
        <v>0</v>
      </c>
      <c r="N213" s="23">
        <v>0</v>
      </c>
      <c r="O213" s="23">
        <v>0</v>
      </c>
      <c r="P213" s="23">
        <v>16538</v>
      </c>
      <c r="Q213" s="58">
        <f t="shared" si="18"/>
        <v>5.2704037732241309</v>
      </c>
      <c r="R213" s="23">
        <v>9</v>
      </c>
      <c r="S213" s="59" t="s">
        <v>248</v>
      </c>
      <c r="T213" s="143"/>
      <c r="U213" s="143"/>
      <c r="V213" s="143"/>
    </row>
    <row r="214" spans="1:22" ht="25.5">
      <c r="A214" s="7">
        <v>176</v>
      </c>
      <c r="B214" s="13" t="s">
        <v>141</v>
      </c>
      <c r="C214" s="7">
        <v>1962</v>
      </c>
      <c r="D214" s="62"/>
      <c r="E214" s="136" t="s">
        <v>247</v>
      </c>
      <c r="F214" s="80">
        <v>5</v>
      </c>
      <c r="G214" s="62">
        <v>4</v>
      </c>
      <c r="H214" s="67">
        <v>3607.6</v>
      </c>
      <c r="I214" s="23">
        <v>3324.8</v>
      </c>
      <c r="J214" s="23">
        <v>3324.8</v>
      </c>
      <c r="K214" s="64">
        <v>152</v>
      </c>
      <c r="L214" s="49">
        <v>10095252</v>
      </c>
      <c r="M214" s="23">
        <v>0</v>
      </c>
      <c r="N214" s="23">
        <v>0</v>
      </c>
      <c r="O214" s="23">
        <v>0</v>
      </c>
      <c r="P214" s="23">
        <v>10095252</v>
      </c>
      <c r="Q214" s="58">
        <f t="shared" si="18"/>
        <v>3036.3486525505291</v>
      </c>
      <c r="R214" s="23">
        <v>5072</v>
      </c>
      <c r="S214" s="59" t="s">
        <v>248</v>
      </c>
      <c r="T214" s="143"/>
      <c r="U214" s="143"/>
      <c r="V214" s="143"/>
    </row>
    <row r="215" spans="1:22" ht="25.5">
      <c r="A215" s="7">
        <v>177</v>
      </c>
      <c r="B215" s="13" t="s">
        <v>142</v>
      </c>
      <c r="C215" s="7">
        <v>1962</v>
      </c>
      <c r="D215" s="62"/>
      <c r="E215" s="136" t="s">
        <v>247</v>
      </c>
      <c r="F215" s="80">
        <v>5</v>
      </c>
      <c r="G215" s="62">
        <v>4</v>
      </c>
      <c r="H215" s="67">
        <v>3483.6</v>
      </c>
      <c r="I215" s="23">
        <v>3243.7</v>
      </c>
      <c r="J215" s="23">
        <v>3243.7</v>
      </c>
      <c r="K215" s="64">
        <v>131</v>
      </c>
      <c r="L215" s="49">
        <v>10830021.6</v>
      </c>
      <c r="M215" s="23">
        <v>0</v>
      </c>
      <c r="N215" s="23">
        <v>0</v>
      </c>
      <c r="O215" s="23">
        <v>0</v>
      </c>
      <c r="P215" s="23">
        <v>10830021.6</v>
      </c>
      <c r="Q215" s="58">
        <f t="shared" si="18"/>
        <v>3338.7864475752999</v>
      </c>
      <c r="R215" s="23">
        <v>6267</v>
      </c>
      <c r="S215" s="59" t="s">
        <v>248</v>
      </c>
      <c r="T215" s="143"/>
      <c r="U215" s="143"/>
      <c r="V215" s="143"/>
    </row>
    <row r="216" spans="1:22" ht="25.5">
      <c r="A216" s="7">
        <v>178</v>
      </c>
      <c r="B216" s="13" t="s">
        <v>143</v>
      </c>
      <c r="C216" s="7">
        <v>1964</v>
      </c>
      <c r="D216" s="62"/>
      <c r="E216" s="7" t="s">
        <v>253</v>
      </c>
      <c r="F216" s="80">
        <v>5</v>
      </c>
      <c r="G216" s="62">
        <v>4</v>
      </c>
      <c r="H216" s="67">
        <v>3445.5</v>
      </c>
      <c r="I216" s="23">
        <v>3192.3</v>
      </c>
      <c r="J216" s="23">
        <v>3192.3</v>
      </c>
      <c r="K216" s="64">
        <v>150</v>
      </c>
      <c r="L216" s="49">
        <v>10710715</v>
      </c>
      <c r="M216" s="23">
        <v>0</v>
      </c>
      <c r="N216" s="23">
        <v>0</v>
      </c>
      <c r="O216" s="23">
        <v>0</v>
      </c>
      <c r="P216" s="23">
        <v>10710715</v>
      </c>
      <c r="Q216" s="58">
        <f t="shared" si="18"/>
        <v>3355.1718196911315</v>
      </c>
      <c r="R216" s="23">
        <v>6903</v>
      </c>
      <c r="S216" s="59" t="s">
        <v>248</v>
      </c>
      <c r="T216" s="143"/>
      <c r="U216" s="143"/>
      <c r="V216" s="143"/>
    </row>
    <row r="217" spans="1:22" ht="25.5">
      <c r="A217" s="7">
        <v>179</v>
      </c>
      <c r="B217" s="14" t="s">
        <v>144</v>
      </c>
      <c r="C217" s="7">
        <v>1962</v>
      </c>
      <c r="D217" s="62"/>
      <c r="E217" s="136" t="s">
        <v>247</v>
      </c>
      <c r="F217" s="80">
        <v>5</v>
      </c>
      <c r="G217" s="62">
        <v>3</v>
      </c>
      <c r="H217" s="67">
        <v>2958.6</v>
      </c>
      <c r="I217" s="23">
        <v>2758.9</v>
      </c>
      <c r="J217" s="23">
        <v>2758.9</v>
      </c>
      <c r="K217" s="64">
        <v>109</v>
      </c>
      <c r="L217" s="49">
        <v>9851784.6700000018</v>
      </c>
      <c r="M217" s="23">
        <v>0</v>
      </c>
      <c r="N217" s="23">
        <v>0</v>
      </c>
      <c r="O217" s="23">
        <v>0</v>
      </c>
      <c r="P217" s="23">
        <v>9851784.6700000018</v>
      </c>
      <c r="Q217" s="58">
        <f t="shared" si="18"/>
        <v>3570.9103881981955</v>
      </c>
      <c r="R217" s="23">
        <v>8574</v>
      </c>
      <c r="S217" s="59" t="s">
        <v>248</v>
      </c>
      <c r="T217" s="143"/>
      <c r="U217" s="143"/>
      <c r="V217" s="143"/>
    </row>
    <row r="218" spans="1:22" ht="25.5">
      <c r="A218" s="7">
        <v>180</v>
      </c>
      <c r="B218" s="13" t="s">
        <v>145</v>
      </c>
      <c r="C218" s="7">
        <v>1962</v>
      </c>
      <c r="D218" s="62"/>
      <c r="E218" s="136" t="s">
        <v>247</v>
      </c>
      <c r="F218" s="80">
        <v>4</v>
      </c>
      <c r="G218" s="62">
        <v>2</v>
      </c>
      <c r="H218" s="67">
        <v>1367.3</v>
      </c>
      <c r="I218" s="23">
        <v>1272</v>
      </c>
      <c r="J218" s="23">
        <v>1272</v>
      </c>
      <c r="K218" s="64">
        <v>57</v>
      </c>
      <c r="L218" s="49">
        <v>5013039.68</v>
      </c>
      <c r="M218" s="23">
        <v>0</v>
      </c>
      <c r="N218" s="23">
        <v>0</v>
      </c>
      <c r="O218" s="23">
        <v>0</v>
      </c>
      <c r="P218" s="23">
        <v>5013039.68</v>
      </c>
      <c r="Q218" s="58">
        <f t="shared" si="18"/>
        <v>3941.0689308176097</v>
      </c>
      <c r="R218" s="23">
        <v>7142</v>
      </c>
      <c r="S218" s="59" t="s">
        <v>248</v>
      </c>
      <c r="T218" s="143"/>
      <c r="U218" s="143"/>
      <c r="V218" s="143"/>
    </row>
    <row r="219" spans="1:22" ht="25.5">
      <c r="A219" s="7">
        <v>181</v>
      </c>
      <c r="B219" s="13" t="s">
        <v>146</v>
      </c>
      <c r="C219" s="7">
        <v>1962</v>
      </c>
      <c r="D219" s="62"/>
      <c r="E219" s="136" t="s">
        <v>247</v>
      </c>
      <c r="F219" s="80">
        <v>4</v>
      </c>
      <c r="G219" s="62">
        <v>2</v>
      </c>
      <c r="H219" s="67">
        <v>1356.8</v>
      </c>
      <c r="I219" s="23">
        <v>1263.4000000000001</v>
      </c>
      <c r="J219" s="23">
        <v>1263.4000000000001</v>
      </c>
      <c r="K219" s="64">
        <v>60</v>
      </c>
      <c r="L219" s="49">
        <v>3955357.32</v>
      </c>
      <c r="M219" s="23">
        <v>0</v>
      </c>
      <c r="N219" s="23">
        <v>0</v>
      </c>
      <c r="O219" s="23">
        <v>0</v>
      </c>
      <c r="P219" s="23">
        <v>3955357.32</v>
      </c>
      <c r="Q219" s="58">
        <f t="shared" si="18"/>
        <v>3130.7244894728506</v>
      </c>
      <c r="R219" s="23">
        <v>5773</v>
      </c>
      <c r="S219" s="59" t="s">
        <v>248</v>
      </c>
      <c r="T219" s="143"/>
      <c r="U219" s="143"/>
      <c r="V219" s="143"/>
    </row>
    <row r="220" spans="1:22" ht="25.5">
      <c r="A220" s="7">
        <v>182</v>
      </c>
      <c r="B220" s="13" t="s">
        <v>147</v>
      </c>
      <c r="C220" s="80">
        <v>1989</v>
      </c>
      <c r="D220" s="7"/>
      <c r="E220" s="136" t="s">
        <v>247</v>
      </c>
      <c r="F220" s="80">
        <v>5</v>
      </c>
      <c r="G220" s="80">
        <v>6</v>
      </c>
      <c r="H220" s="49">
        <v>4632.5</v>
      </c>
      <c r="I220" s="49">
        <v>3459.8</v>
      </c>
      <c r="J220" s="49">
        <v>3459.8</v>
      </c>
      <c r="K220" s="79">
        <v>192</v>
      </c>
      <c r="L220" s="49">
        <v>8960123.1099999994</v>
      </c>
      <c r="M220" s="23">
        <v>0</v>
      </c>
      <c r="N220" s="23">
        <v>0</v>
      </c>
      <c r="O220" s="23">
        <v>0</v>
      </c>
      <c r="P220" s="23">
        <v>8960123.1099999994</v>
      </c>
      <c r="Q220" s="58">
        <f t="shared" si="18"/>
        <v>2589.7806549511529</v>
      </c>
      <c r="R220" s="23">
        <v>4822</v>
      </c>
      <c r="S220" s="59" t="s">
        <v>248</v>
      </c>
      <c r="T220" s="143"/>
      <c r="U220" s="143"/>
      <c r="V220" s="143"/>
    </row>
    <row r="221" spans="1:22" ht="25.5">
      <c r="A221" s="7">
        <v>183</v>
      </c>
      <c r="B221" s="13" t="s">
        <v>148</v>
      </c>
      <c r="C221" s="7">
        <v>1955</v>
      </c>
      <c r="D221" s="54">
        <v>2008</v>
      </c>
      <c r="E221" s="136" t="s">
        <v>247</v>
      </c>
      <c r="F221" s="56">
        <v>4</v>
      </c>
      <c r="G221" s="54">
        <v>3</v>
      </c>
      <c r="H221" s="58">
        <v>2689</v>
      </c>
      <c r="I221" s="23">
        <v>1975.4</v>
      </c>
      <c r="J221" s="23">
        <v>1975.4</v>
      </c>
      <c r="K221" s="57">
        <v>89</v>
      </c>
      <c r="L221" s="49">
        <v>1489374.03</v>
      </c>
      <c r="M221" s="23">
        <v>0</v>
      </c>
      <c r="N221" s="23">
        <v>0</v>
      </c>
      <c r="O221" s="23">
        <v>0</v>
      </c>
      <c r="P221" s="23">
        <v>1489374.03</v>
      </c>
      <c r="Q221" s="58">
        <f t="shared" si="18"/>
        <v>753.96073200364481</v>
      </c>
      <c r="R221" s="23">
        <v>2363</v>
      </c>
      <c r="S221" s="59" t="s">
        <v>248</v>
      </c>
      <c r="T221" s="143"/>
      <c r="U221" s="143"/>
      <c r="V221" s="143"/>
    </row>
    <row r="222" spans="1:22" ht="25.5">
      <c r="A222" s="7">
        <v>184</v>
      </c>
      <c r="B222" s="13" t="s">
        <v>149</v>
      </c>
      <c r="C222" s="7">
        <v>1959</v>
      </c>
      <c r="D222" s="62"/>
      <c r="E222" s="136" t="s">
        <v>247</v>
      </c>
      <c r="F222" s="80">
        <v>4</v>
      </c>
      <c r="G222" s="62">
        <v>3</v>
      </c>
      <c r="H222" s="67">
        <v>3470.1</v>
      </c>
      <c r="I222" s="23">
        <v>3184.9</v>
      </c>
      <c r="J222" s="23">
        <v>3127.68</v>
      </c>
      <c r="K222" s="64">
        <v>127</v>
      </c>
      <c r="L222" s="49">
        <v>5617855.0199999996</v>
      </c>
      <c r="M222" s="23">
        <v>0</v>
      </c>
      <c r="N222" s="23">
        <v>0</v>
      </c>
      <c r="O222" s="23">
        <v>0</v>
      </c>
      <c r="P222" s="49">
        <v>5617855.0199999996</v>
      </c>
      <c r="Q222" s="58">
        <f t="shared" si="18"/>
        <v>1763.9031115576624</v>
      </c>
      <c r="R222" s="23">
        <v>3691</v>
      </c>
      <c r="S222" s="59" t="s">
        <v>248</v>
      </c>
      <c r="T222" s="143"/>
      <c r="U222" s="143"/>
      <c r="V222" s="143"/>
    </row>
    <row r="223" spans="1:22" ht="25.5">
      <c r="A223" s="7">
        <v>185</v>
      </c>
      <c r="B223" s="13" t="s">
        <v>150</v>
      </c>
      <c r="C223" s="7">
        <v>1955</v>
      </c>
      <c r="D223" s="54"/>
      <c r="E223" s="136" t="s">
        <v>247</v>
      </c>
      <c r="F223" s="56">
        <v>3</v>
      </c>
      <c r="G223" s="54">
        <v>4</v>
      </c>
      <c r="H223" s="58">
        <v>2579.6999999999998</v>
      </c>
      <c r="I223" s="23">
        <v>2398.1</v>
      </c>
      <c r="J223" s="23">
        <v>2331.41</v>
      </c>
      <c r="K223" s="57">
        <v>123</v>
      </c>
      <c r="L223" s="49">
        <v>1813430</v>
      </c>
      <c r="M223" s="23">
        <v>0</v>
      </c>
      <c r="N223" s="23">
        <v>0</v>
      </c>
      <c r="O223" s="23">
        <v>0</v>
      </c>
      <c r="P223" s="23">
        <v>1813430</v>
      </c>
      <c r="Q223" s="58">
        <f t="shared" si="18"/>
        <v>756.19448730244778</v>
      </c>
      <c r="R223" s="23">
        <v>1566</v>
      </c>
      <c r="S223" s="59" t="s">
        <v>248</v>
      </c>
      <c r="T223" s="143"/>
      <c r="U223" s="143"/>
      <c r="V223" s="143"/>
    </row>
    <row r="224" spans="1:22" ht="25.5">
      <c r="A224" s="7">
        <v>186</v>
      </c>
      <c r="B224" s="13" t="s">
        <v>151</v>
      </c>
      <c r="C224" s="7">
        <v>1953</v>
      </c>
      <c r="D224" s="62"/>
      <c r="E224" s="136" t="s">
        <v>247</v>
      </c>
      <c r="F224" s="80">
        <v>2</v>
      </c>
      <c r="G224" s="62">
        <v>2</v>
      </c>
      <c r="H224" s="67">
        <v>701.8</v>
      </c>
      <c r="I224" s="23">
        <v>650.6</v>
      </c>
      <c r="J224" s="23">
        <v>650.6</v>
      </c>
      <c r="K224" s="64">
        <v>35</v>
      </c>
      <c r="L224" s="49">
        <v>5204</v>
      </c>
      <c r="M224" s="23">
        <v>0</v>
      </c>
      <c r="N224" s="23">
        <v>0</v>
      </c>
      <c r="O224" s="23">
        <v>0</v>
      </c>
      <c r="P224" s="23">
        <v>5204</v>
      </c>
      <c r="Q224" s="58">
        <f t="shared" si="18"/>
        <v>7.9987703658161697</v>
      </c>
      <c r="R224" s="23">
        <v>9</v>
      </c>
      <c r="S224" s="59" t="s">
        <v>248</v>
      </c>
      <c r="T224" s="143"/>
      <c r="U224" s="143"/>
      <c r="V224" s="143"/>
    </row>
    <row r="225" spans="1:22" ht="25.5">
      <c r="A225" s="7">
        <v>187</v>
      </c>
      <c r="B225" s="13" t="s">
        <v>152</v>
      </c>
      <c r="C225" s="56">
        <v>1978</v>
      </c>
      <c r="D225" s="7">
        <v>2007</v>
      </c>
      <c r="E225" s="7" t="s">
        <v>253</v>
      </c>
      <c r="F225" s="56">
        <v>9</v>
      </c>
      <c r="G225" s="56">
        <v>2</v>
      </c>
      <c r="H225" s="48">
        <v>6040.5</v>
      </c>
      <c r="I225" s="49">
        <v>4237.5</v>
      </c>
      <c r="J225" s="49">
        <v>4237.5</v>
      </c>
      <c r="K225" s="71">
        <v>192</v>
      </c>
      <c r="L225" s="49">
        <v>3232164.48</v>
      </c>
      <c r="M225" s="23">
        <v>0</v>
      </c>
      <c r="N225" s="23">
        <v>0</v>
      </c>
      <c r="O225" s="23">
        <v>0</v>
      </c>
      <c r="P225" s="49">
        <v>3232164.48</v>
      </c>
      <c r="Q225" s="58">
        <f t="shared" si="18"/>
        <v>762.75267964601767</v>
      </c>
      <c r="R225" s="23">
        <v>1248</v>
      </c>
      <c r="S225" s="59" t="s">
        <v>248</v>
      </c>
      <c r="T225" s="143"/>
      <c r="U225" s="143"/>
      <c r="V225" s="143"/>
    </row>
    <row r="226" spans="1:22" ht="25.5">
      <c r="A226" s="7">
        <v>188</v>
      </c>
      <c r="B226" s="13" t="s">
        <v>153</v>
      </c>
      <c r="C226" s="56">
        <v>1978</v>
      </c>
      <c r="D226" s="7"/>
      <c r="E226" s="7" t="s">
        <v>253</v>
      </c>
      <c r="F226" s="56">
        <v>9</v>
      </c>
      <c r="G226" s="56">
        <v>6</v>
      </c>
      <c r="H226" s="48">
        <v>14254.43</v>
      </c>
      <c r="I226" s="49">
        <v>12123</v>
      </c>
      <c r="J226" s="49">
        <v>12123</v>
      </c>
      <c r="K226" s="71">
        <v>646</v>
      </c>
      <c r="L226" s="49">
        <v>9532135.6799999997</v>
      </c>
      <c r="M226" s="23">
        <v>0</v>
      </c>
      <c r="N226" s="23">
        <v>0</v>
      </c>
      <c r="O226" s="23">
        <v>0</v>
      </c>
      <c r="P226" s="49">
        <v>9532135.6799999997</v>
      </c>
      <c r="Q226" s="58">
        <f t="shared" si="18"/>
        <v>786.28521653056168</v>
      </c>
      <c r="R226" s="23">
        <v>1248</v>
      </c>
      <c r="S226" s="59" t="s">
        <v>248</v>
      </c>
      <c r="T226" s="143"/>
      <c r="U226" s="143"/>
      <c r="V226" s="143"/>
    </row>
    <row r="227" spans="1:22" ht="25.5">
      <c r="A227" s="7">
        <v>189</v>
      </c>
      <c r="B227" s="13" t="s">
        <v>154</v>
      </c>
      <c r="C227" s="56">
        <v>1977</v>
      </c>
      <c r="D227" s="7"/>
      <c r="E227" s="7" t="s">
        <v>253</v>
      </c>
      <c r="F227" s="56">
        <v>9</v>
      </c>
      <c r="G227" s="56">
        <v>1</v>
      </c>
      <c r="H227" s="48">
        <v>2361.4</v>
      </c>
      <c r="I227" s="49">
        <v>2012.2</v>
      </c>
      <c r="J227" s="49">
        <v>2012.2</v>
      </c>
      <c r="K227" s="71">
        <v>110</v>
      </c>
      <c r="L227" s="49">
        <v>1588613.17</v>
      </c>
      <c r="M227" s="23">
        <v>0</v>
      </c>
      <c r="N227" s="23">
        <v>0</v>
      </c>
      <c r="O227" s="23">
        <v>0</v>
      </c>
      <c r="P227" s="49">
        <v>1588613.17</v>
      </c>
      <c r="Q227" s="58">
        <f t="shared" si="18"/>
        <v>789.49069178014111</v>
      </c>
      <c r="R227" s="23">
        <v>1248</v>
      </c>
      <c r="S227" s="59" t="s">
        <v>248</v>
      </c>
      <c r="T227" s="143"/>
      <c r="U227" s="143"/>
      <c r="V227" s="143"/>
    </row>
    <row r="228" spans="1:22" ht="25.5">
      <c r="A228" s="7">
        <v>190</v>
      </c>
      <c r="B228" s="13" t="s">
        <v>155</v>
      </c>
      <c r="C228" s="80">
        <v>1995</v>
      </c>
      <c r="D228" s="7">
        <v>2006</v>
      </c>
      <c r="E228" s="7" t="s">
        <v>253</v>
      </c>
      <c r="F228" s="80">
        <v>10</v>
      </c>
      <c r="G228" s="80">
        <v>3</v>
      </c>
      <c r="H228" s="49">
        <v>9511.2000000000007</v>
      </c>
      <c r="I228" s="49">
        <v>7012</v>
      </c>
      <c r="J228" s="49">
        <v>7012</v>
      </c>
      <c r="K228" s="79">
        <v>285</v>
      </c>
      <c r="L228" s="49">
        <v>6699067.6799999997</v>
      </c>
      <c r="M228" s="23">
        <v>0</v>
      </c>
      <c r="N228" s="23">
        <v>0</v>
      </c>
      <c r="O228" s="23">
        <v>0</v>
      </c>
      <c r="P228" s="49">
        <v>6699067.6799999997</v>
      </c>
      <c r="Q228" s="58">
        <f t="shared" si="18"/>
        <v>955.37188819167136</v>
      </c>
      <c r="R228" s="23">
        <v>1802</v>
      </c>
      <c r="S228" s="59" t="s">
        <v>248</v>
      </c>
      <c r="T228" s="143"/>
      <c r="U228" s="143"/>
      <c r="V228" s="143"/>
    </row>
    <row r="229" spans="1:22" ht="25.5">
      <c r="A229" s="7">
        <v>191</v>
      </c>
      <c r="B229" s="13" t="s">
        <v>156</v>
      </c>
      <c r="C229" s="80">
        <v>1978</v>
      </c>
      <c r="D229" s="7">
        <v>2003</v>
      </c>
      <c r="E229" s="7" t="s">
        <v>253</v>
      </c>
      <c r="F229" s="80">
        <v>9</v>
      </c>
      <c r="G229" s="80">
        <v>2</v>
      </c>
      <c r="H229" s="49">
        <v>5546.2</v>
      </c>
      <c r="I229" s="49">
        <v>4057.5</v>
      </c>
      <c r="J229" s="49">
        <v>4057.5</v>
      </c>
      <c r="K229" s="79">
        <v>194</v>
      </c>
      <c r="L229" s="49">
        <v>3176753.33</v>
      </c>
      <c r="M229" s="23">
        <v>0</v>
      </c>
      <c r="N229" s="23">
        <v>0</v>
      </c>
      <c r="O229" s="23">
        <v>0</v>
      </c>
      <c r="P229" s="49">
        <v>3176753.33</v>
      </c>
      <c r="Q229" s="58">
        <f t="shared" si="18"/>
        <v>782.93366112138017</v>
      </c>
      <c r="R229" s="23">
        <v>1248</v>
      </c>
      <c r="S229" s="59" t="s">
        <v>248</v>
      </c>
      <c r="T229" s="143"/>
      <c r="U229" s="143"/>
      <c r="V229" s="143"/>
    </row>
    <row r="230" spans="1:22" ht="25.5">
      <c r="A230" s="7">
        <v>192</v>
      </c>
      <c r="B230" s="13" t="s">
        <v>157</v>
      </c>
      <c r="C230" s="56">
        <v>1977</v>
      </c>
      <c r="D230" s="7"/>
      <c r="E230" s="7" t="s">
        <v>253</v>
      </c>
      <c r="F230" s="56">
        <v>9</v>
      </c>
      <c r="G230" s="56">
        <v>4</v>
      </c>
      <c r="H230" s="48">
        <v>11847.3</v>
      </c>
      <c r="I230" s="49">
        <v>6569</v>
      </c>
      <c r="J230" s="49">
        <v>6569</v>
      </c>
      <c r="K230" s="71">
        <v>319</v>
      </c>
      <c r="L230" s="49">
        <v>6864798.5</v>
      </c>
      <c r="M230" s="23">
        <v>0</v>
      </c>
      <c r="N230" s="23">
        <v>0</v>
      </c>
      <c r="O230" s="23">
        <v>0</v>
      </c>
      <c r="P230" s="49">
        <v>6864798.5</v>
      </c>
      <c r="Q230" s="58">
        <f t="shared" si="18"/>
        <v>1045.0294565382858</v>
      </c>
      <c r="R230" s="23">
        <v>1248</v>
      </c>
      <c r="S230" s="59" t="s">
        <v>248</v>
      </c>
      <c r="T230" s="143"/>
      <c r="U230" s="143"/>
      <c r="V230" s="143"/>
    </row>
    <row r="231" spans="1:22" ht="25.5">
      <c r="A231" s="7">
        <v>193</v>
      </c>
      <c r="B231" s="13" t="s">
        <v>158</v>
      </c>
      <c r="C231" s="56">
        <v>1977</v>
      </c>
      <c r="D231" s="7"/>
      <c r="E231" s="7" t="s">
        <v>253</v>
      </c>
      <c r="F231" s="56">
        <v>9</v>
      </c>
      <c r="G231" s="56">
        <v>1</v>
      </c>
      <c r="H231" s="48">
        <v>2178.9</v>
      </c>
      <c r="I231" s="49">
        <v>1944.8</v>
      </c>
      <c r="J231" s="49">
        <v>1944.8</v>
      </c>
      <c r="K231" s="71">
        <v>87</v>
      </c>
      <c r="L231" s="49">
        <v>1701274.41</v>
      </c>
      <c r="M231" s="23">
        <v>0</v>
      </c>
      <c r="N231" s="23">
        <v>0</v>
      </c>
      <c r="O231" s="23">
        <v>0</v>
      </c>
      <c r="P231" s="49">
        <v>1701274.41</v>
      </c>
      <c r="Q231" s="58">
        <f t="shared" si="18"/>
        <v>874.78116515837098</v>
      </c>
      <c r="R231" s="23">
        <v>1248</v>
      </c>
      <c r="S231" s="59" t="s">
        <v>248</v>
      </c>
      <c r="T231" s="143"/>
      <c r="U231" s="143"/>
      <c r="V231" s="143"/>
    </row>
    <row r="232" spans="1:22" ht="25.5">
      <c r="A232" s="7">
        <v>194</v>
      </c>
      <c r="B232" s="13" t="s">
        <v>159</v>
      </c>
      <c r="C232" s="80">
        <v>1978</v>
      </c>
      <c r="D232" s="7"/>
      <c r="E232" s="7" t="s">
        <v>253</v>
      </c>
      <c r="F232" s="80">
        <v>12</v>
      </c>
      <c r="G232" s="80">
        <v>1</v>
      </c>
      <c r="H232" s="49">
        <v>4572.5</v>
      </c>
      <c r="I232" s="49">
        <v>3974.4</v>
      </c>
      <c r="J232" s="49">
        <v>3974.4</v>
      </c>
      <c r="K232" s="79">
        <v>162</v>
      </c>
      <c r="L232" s="49">
        <v>2547025</v>
      </c>
      <c r="M232" s="23">
        <v>0</v>
      </c>
      <c r="N232" s="23">
        <v>0</v>
      </c>
      <c r="O232" s="23">
        <v>0</v>
      </c>
      <c r="P232" s="49">
        <v>2547025</v>
      </c>
      <c r="Q232" s="58">
        <f t="shared" si="18"/>
        <v>640.85773953301123</v>
      </c>
      <c r="R232" s="23">
        <v>1248</v>
      </c>
      <c r="S232" s="59" t="s">
        <v>248</v>
      </c>
      <c r="T232" s="143"/>
      <c r="U232" s="143"/>
      <c r="V232" s="143"/>
    </row>
    <row r="233" spans="1:22" ht="25.5">
      <c r="A233" s="7">
        <v>195</v>
      </c>
      <c r="B233" s="13" t="s">
        <v>160</v>
      </c>
      <c r="C233" s="80">
        <v>1978</v>
      </c>
      <c r="D233" s="7">
        <v>2004</v>
      </c>
      <c r="E233" s="7" t="s">
        <v>253</v>
      </c>
      <c r="F233" s="80">
        <v>9</v>
      </c>
      <c r="G233" s="80">
        <v>4</v>
      </c>
      <c r="H233" s="49">
        <v>8054.3</v>
      </c>
      <c r="I233" s="49">
        <v>7248.9</v>
      </c>
      <c r="J233" s="49">
        <v>7248.9</v>
      </c>
      <c r="K233" s="79">
        <v>373</v>
      </c>
      <c r="L233" s="49">
        <v>6466066.5300000003</v>
      </c>
      <c r="M233" s="23">
        <v>0</v>
      </c>
      <c r="N233" s="23">
        <v>0</v>
      </c>
      <c r="O233" s="23">
        <v>0</v>
      </c>
      <c r="P233" s="49">
        <v>6466066.5300000003</v>
      </c>
      <c r="Q233" s="58">
        <f t="shared" si="18"/>
        <v>892.0065844472955</v>
      </c>
      <c r="R233" s="23">
        <v>1248</v>
      </c>
      <c r="S233" s="59" t="s">
        <v>248</v>
      </c>
      <c r="T233" s="143"/>
      <c r="U233" s="143"/>
      <c r="V233" s="143"/>
    </row>
    <row r="234" spans="1:22" ht="25.5">
      <c r="A234" s="7">
        <v>196</v>
      </c>
      <c r="B234" s="13" t="s">
        <v>161</v>
      </c>
      <c r="C234" s="56">
        <v>1978</v>
      </c>
      <c r="D234" s="56">
        <v>2013</v>
      </c>
      <c r="E234" s="7" t="s">
        <v>253</v>
      </c>
      <c r="F234" s="56">
        <v>9</v>
      </c>
      <c r="G234" s="56">
        <v>5</v>
      </c>
      <c r="H234" s="48">
        <v>12704.4</v>
      </c>
      <c r="I234" s="49">
        <v>10459.700000000001</v>
      </c>
      <c r="J234" s="49">
        <v>10459.700000000001</v>
      </c>
      <c r="K234" s="71">
        <v>515</v>
      </c>
      <c r="L234" s="49">
        <v>8041291.04</v>
      </c>
      <c r="M234" s="23">
        <v>0</v>
      </c>
      <c r="N234" s="23">
        <v>0</v>
      </c>
      <c r="O234" s="23">
        <v>0</v>
      </c>
      <c r="P234" s="49">
        <v>8041291.04</v>
      </c>
      <c r="Q234" s="58">
        <f t="shared" si="18"/>
        <v>768.78792317179261</v>
      </c>
      <c r="R234" s="23">
        <v>1248</v>
      </c>
      <c r="S234" s="59" t="s">
        <v>248</v>
      </c>
      <c r="T234" s="143"/>
      <c r="U234" s="143"/>
      <c r="V234" s="143"/>
    </row>
    <row r="235" spans="1:22" ht="25.5">
      <c r="A235" s="7">
        <v>197</v>
      </c>
      <c r="B235" s="13" t="s">
        <v>162</v>
      </c>
      <c r="C235" s="80">
        <v>1981</v>
      </c>
      <c r="D235" s="7"/>
      <c r="E235" s="7" t="s">
        <v>253</v>
      </c>
      <c r="F235" s="80">
        <v>9</v>
      </c>
      <c r="G235" s="80">
        <v>3</v>
      </c>
      <c r="H235" s="49">
        <v>6038.5</v>
      </c>
      <c r="I235" s="49">
        <v>5434.6</v>
      </c>
      <c r="J235" s="49">
        <v>5434.6</v>
      </c>
      <c r="K235" s="79">
        <v>273</v>
      </c>
      <c r="L235" s="49">
        <v>19474491.5</v>
      </c>
      <c r="M235" s="23">
        <v>0</v>
      </c>
      <c r="N235" s="23">
        <v>0</v>
      </c>
      <c r="O235" s="23">
        <v>0</v>
      </c>
      <c r="P235" s="49">
        <v>19474491.5</v>
      </c>
      <c r="Q235" s="58">
        <f t="shared" si="18"/>
        <v>3583.426839141795</v>
      </c>
      <c r="R235" s="23">
        <v>7417</v>
      </c>
      <c r="S235" s="59" t="s">
        <v>248</v>
      </c>
      <c r="T235" s="143"/>
      <c r="U235" s="143"/>
      <c r="V235" s="143"/>
    </row>
    <row r="236" spans="1:22" ht="25.5">
      <c r="A236" s="7">
        <v>198</v>
      </c>
      <c r="B236" s="15" t="s">
        <v>163</v>
      </c>
      <c r="C236" s="80">
        <v>1980</v>
      </c>
      <c r="D236" s="7">
        <v>2005</v>
      </c>
      <c r="E236" s="7" t="s">
        <v>253</v>
      </c>
      <c r="F236" s="80">
        <v>9</v>
      </c>
      <c r="G236" s="80">
        <v>2</v>
      </c>
      <c r="H236" s="49">
        <v>5867.7</v>
      </c>
      <c r="I236" s="49">
        <v>3886.7</v>
      </c>
      <c r="J236" s="49">
        <v>3886.7</v>
      </c>
      <c r="K236" s="79">
        <v>204</v>
      </c>
      <c r="L236" s="49">
        <v>3216514.05</v>
      </c>
      <c r="M236" s="23">
        <v>0</v>
      </c>
      <c r="N236" s="23">
        <v>0</v>
      </c>
      <c r="O236" s="23">
        <v>0</v>
      </c>
      <c r="P236" s="49">
        <v>3216514.05</v>
      </c>
      <c r="Q236" s="58">
        <f t="shared" si="18"/>
        <v>827.56941621426915</v>
      </c>
      <c r="R236" s="23">
        <v>1248</v>
      </c>
      <c r="S236" s="59" t="s">
        <v>248</v>
      </c>
      <c r="T236" s="143"/>
      <c r="U236" s="143"/>
      <c r="V236" s="143"/>
    </row>
    <row r="237" spans="1:22" ht="25.5">
      <c r="A237" s="7">
        <v>199</v>
      </c>
      <c r="B237" s="15" t="s">
        <v>164</v>
      </c>
      <c r="C237" s="80">
        <v>1980</v>
      </c>
      <c r="D237" s="7">
        <v>2003</v>
      </c>
      <c r="E237" s="7" t="s">
        <v>253</v>
      </c>
      <c r="F237" s="80">
        <v>9</v>
      </c>
      <c r="G237" s="80">
        <v>4</v>
      </c>
      <c r="H237" s="49">
        <v>11787.6</v>
      </c>
      <c r="I237" s="49">
        <v>8079.9</v>
      </c>
      <c r="J237" s="49">
        <v>8079.9</v>
      </c>
      <c r="K237" s="79">
        <v>420</v>
      </c>
      <c r="L237" s="49">
        <v>6433032.7300000004</v>
      </c>
      <c r="M237" s="23">
        <v>0</v>
      </c>
      <c r="N237" s="23">
        <v>0</v>
      </c>
      <c r="O237" s="23">
        <v>0</v>
      </c>
      <c r="P237" s="49">
        <v>6433032.7300000004</v>
      </c>
      <c r="Q237" s="58">
        <f t="shared" si="18"/>
        <v>796.17727075830157</v>
      </c>
      <c r="R237" s="23">
        <v>1248</v>
      </c>
      <c r="S237" s="59" t="s">
        <v>248</v>
      </c>
      <c r="T237" s="143"/>
      <c r="U237" s="143"/>
      <c r="V237" s="143"/>
    </row>
    <row r="238" spans="1:22" ht="25.5">
      <c r="A238" s="7">
        <v>200</v>
      </c>
      <c r="B238" s="15" t="s">
        <v>165</v>
      </c>
      <c r="C238" s="56">
        <v>1982</v>
      </c>
      <c r="D238" s="56">
        <v>2008</v>
      </c>
      <c r="E238" s="7" t="s">
        <v>253</v>
      </c>
      <c r="F238" s="56">
        <v>9</v>
      </c>
      <c r="G238" s="56">
        <v>2</v>
      </c>
      <c r="H238" s="48">
        <v>4310.5</v>
      </c>
      <c r="I238" s="49">
        <v>3879.5</v>
      </c>
      <c r="J238" s="49">
        <v>3879.5</v>
      </c>
      <c r="K238" s="71">
        <v>215</v>
      </c>
      <c r="L238" s="49">
        <v>3216514.05</v>
      </c>
      <c r="M238" s="23">
        <v>0</v>
      </c>
      <c r="N238" s="23">
        <v>0</v>
      </c>
      <c r="O238" s="23">
        <v>0</v>
      </c>
      <c r="P238" s="49">
        <v>3216514.05</v>
      </c>
      <c r="Q238" s="58">
        <f t="shared" si="18"/>
        <v>829.10530996262401</v>
      </c>
      <c r="R238" s="23">
        <v>1248</v>
      </c>
      <c r="S238" s="59" t="s">
        <v>248</v>
      </c>
      <c r="T238" s="143"/>
      <c r="U238" s="143"/>
      <c r="V238" s="143"/>
    </row>
    <row r="239" spans="1:22" ht="25.5">
      <c r="A239" s="7">
        <v>201</v>
      </c>
      <c r="B239" s="15" t="s">
        <v>166</v>
      </c>
      <c r="C239" s="56">
        <v>1982</v>
      </c>
      <c r="D239" s="7"/>
      <c r="E239" s="7" t="s">
        <v>253</v>
      </c>
      <c r="F239" s="56">
        <v>9</v>
      </c>
      <c r="G239" s="56">
        <v>2</v>
      </c>
      <c r="H239" s="48">
        <v>4299.2</v>
      </c>
      <c r="I239" s="49">
        <v>3869.3</v>
      </c>
      <c r="J239" s="49">
        <v>3869.3</v>
      </c>
      <c r="K239" s="71">
        <v>209</v>
      </c>
      <c r="L239" s="49">
        <v>3216514.05</v>
      </c>
      <c r="M239" s="23">
        <v>0</v>
      </c>
      <c r="N239" s="23">
        <v>0</v>
      </c>
      <c r="O239" s="23">
        <v>0</v>
      </c>
      <c r="P239" s="49">
        <v>3216514.05</v>
      </c>
      <c r="Q239" s="58">
        <f t="shared" ref="Q239:Q300" si="19">L239/I239</f>
        <v>831.29094409841559</v>
      </c>
      <c r="R239" s="23">
        <v>1248</v>
      </c>
      <c r="S239" s="59" t="s">
        <v>248</v>
      </c>
      <c r="T239" s="143"/>
      <c r="U239" s="143"/>
      <c r="V239" s="143"/>
    </row>
    <row r="240" spans="1:22" ht="25.5">
      <c r="A240" s="7">
        <v>202</v>
      </c>
      <c r="B240" s="13" t="s">
        <v>167</v>
      </c>
      <c r="C240" s="56">
        <v>1978</v>
      </c>
      <c r="D240" s="56">
        <v>2009</v>
      </c>
      <c r="E240" s="7" t="s">
        <v>253</v>
      </c>
      <c r="F240" s="56">
        <v>9</v>
      </c>
      <c r="G240" s="56">
        <v>2</v>
      </c>
      <c r="H240" s="48">
        <v>5393.9</v>
      </c>
      <c r="I240" s="49">
        <v>4089.7</v>
      </c>
      <c r="J240" s="49">
        <v>4089.7</v>
      </c>
      <c r="K240" s="71">
        <v>201</v>
      </c>
      <c r="L240" s="49">
        <v>3233033.28</v>
      </c>
      <c r="M240" s="23">
        <v>0</v>
      </c>
      <c r="N240" s="23">
        <v>0</v>
      </c>
      <c r="O240" s="23">
        <v>0</v>
      </c>
      <c r="P240" s="49">
        <v>3233033.28</v>
      </c>
      <c r="Q240" s="58">
        <f t="shared" si="19"/>
        <v>790.53066973127613</v>
      </c>
      <c r="R240" s="23">
        <v>1248</v>
      </c>
      <c r="S240" s="59" t="s">
        <v>248</v>
      </c>
      <c r="T240" s="143"/>
      <c r="U240" s="143"/>
      <c r="V240" s="143"/>
    </row>
    <row r="241" spans="1:22" ht="25.5">
      <c r="A241" s="7">
        <v>203</v>
      </c>
      <c r="B241" s="13" t="s">
        <v>168</v>
      </c>
      <c r="C241" s="56">
        <v>1977</v>
      </c>
      <c r="D241" s="7"/>
      <c r="E241" s="7" t="s">
        <v>253</v>
      </c>
      <c r="F241" s="56">
        <v>9</v>
      </c>
      <c r="G241" s="56">
        <v>2</v>
      </c>
      <c r="H241" s="48">
        <v>4147</v>
      </c>
      <c r="I241" s="49">
        <v>3732.3</v>
      </c>
      <c r="J241" s="49">
        <v>3732.3</v>
      </c>
      <c r="K241" s="71">
        <v>197</v>
      </c>
      <c r="L241" s="49">
        <v>3176511.96</v>
      </c>
      <c r="M241" s="23">
        <v>0</v>
      </c>
      <c r="N241" s="23">
        <v>0</v>
      </c>
      <c r="O241" s="23">
        <v>0</v>
      </c>
      <c r="P241" s="49">
        <v>3176511.96</v>
      </c>
      <c r="Q241" s="58">
        <f t="shared" si="19"/>
        <v>851.08698657664172</v>
      </c>
      <c r="R241" s="23">
        <v>1248</v>
      </c>
      <c r="S241" s="59" t="s">
        <v>248</v>
      </c>
      <c r="T241" s="143"/>
      <c r="U241" s="143"/>
      <c r="V241" s="143"/>
    </row>
    <row r="242" spans="1:22" ht="25.5">
      <c r="A242" s="7">
        <v>204</v>
      </c>
      <c r="B242" s="13" t="s">
        <v>221</v>
      </c>
      <c r="C242" s="56">
        <v>1958</v>
      </c>
      <c r="D242" s="7">
        <v>2008</v>
      </c>
      <c r="E242" s="7" t="s">
        <v>253</v>
      </c>
      <c r="F242" s="56">
        <v>4</v>
      </c>
      <c r="G242" s="56">
        <v>4</v>
      </c>
      <c r="H242" s="48">
        <v>2691</v>
      </c>
      <c r="I242" s="48">
        <v>2287.4</v>
      </c>
      <c r="J242" s="48">
        <v>2287.4</v>
      </c>
      <c r="K242" s="71">
        <v>105</v>
      </c>
      <c r="L242" s="49">
        <v>180200</v>
      </c>
      <c r="M242" s="23">
        <v>0</v>
      </c>
      <c r="N242" s="23">
        <v>0</v>
      </c>
      <c r="O242" s="23">
        <v>0</v>
      </c>
      <c r="P242" s="23">
        <v>180200</v>
      </c>
      <c r="Q242" s="58">
        <f t="shared" si="19"/>
        <v>78.779400192358139</v>
      </c>
      <c r="R242" s="23">
        <v>485</v>
      </c>
      <c r="S242" s="59" t="s">
        <v>248</v>
      </c>
      <c r="T242" s="143"/>
      <c r="U242" s="143"/>
      <c r="V242" s="143"/>
    </row>
    <row r="243" spans="1:22" ht="25.5">
      <c r="A243" s="7">
        <v>205</v>
      </c>
      <c r="B243" s="13" t="s">
        <v>222</v>
      </c>
      <c r="C243" s="56">
        <v>1989</v>
      </c>
      <c r="D243" s="7"/>
      <c r="E243" s="7" t="s">
        <v>253</v>
      </c>
      <c r="F243" s="56">
        <v>10</v>
      </c>
      <c r="G243" s="56">
        <v>7</v>
      </c>
      <c r="H243" s="48">
        <v>22950.6</v>
      </c>
      <c r="I243" s="48">
        <v>15742</v>
      </c>
      <c r="J243" s="48">
        <v>15742</v>
      </c>
      <c r="K243" s="71">
        <v>813</v>
      </c>
      <c r="L243" s="49">
        <v>106000</v>
      </c>
      <c r="M243" s="23">
        <v>0</v>
      </c>
      <c r="N243" s="23">
        <v>0</v>
      </c>
      <c r="O243" s="23">
        <v>0</v>
      </c>
      <c r="P243" s="23">
        <v>106000</v>
      </c>
      <c r="Q243" s="58">
        <f t="shared" si="19"/>
        <v>6.7335789607419638</v>
      </c>
      <c r="R243" s="23">
        <v>190</v>
      </c>
      <c r="S243" s="59" t="s">
        <v>248</v>
      </c>
      <c r="T243" s="143"/>
      <c r="U243" s="143"/>
      <c r="V243" s="143"/>
    </row>
    <row r="244" spans="1:22" ht="25.5">
      <c r="A244" s="7">
        <v>206</v>
      </c>
      <c r="B244" s="13" t="s">
        <v>223</v>
      </c>
      <c r="C244" s="56">
        <v>1978</v>
      </c>
      <c r="D244" s="7">
        <v>2005</v>
      </c>
      <c r="E244" s="7" t="s">
        <v>253</v>
      </c>
      <c r="F244" s="56">
        <v>8</v>
      </c>
      <c r="G244" s="56">
        <v>5</v>
      </c>
      <c r="H244" s="48">
        <v>10664.7</v>
      </c>
      <c r="I244" s="48">
        <v>8266.7999999999993</v>
      </c>
      <c r="J244" s="48">
        <v>8266.7999999999993</v>
      </c>
      <c r="K244" s="71">
        <v>266</v>
      </c>
      <c r="L244" s="49">
        <v>732403.07</v>
      </c>
      <c r="M244" s="23">
        <v>0</v>
      </c>
      <c r="N244" s="23">
        <v>0</v>
      </c>
      <c r="O244" s="23">
        <v>0</v>
      </c>
      <c r="P244" s="23">
        <v>732403.07</v>
      </c>
      <c r="Q244" s="58">
        <f t="shared" si="19"/>
        <v>88.595716601345146</v>
      </c>
      <c r="R244" s="23">
        <v>485</v>
      </c>
      <c r="S244" s="59" t="s">
        <v>248</v>
      </c>
      <c r="T244" s="143"/>
      <c r="U244" s="143"/>
      <c r="V244" s="143"/>
    </row>
    <row r="245" spans="1:22" ht="25.5">
      <c r="A245" s="7">
        <v>207</v>
      </c>
      <c r="B245" s="13" t="s">
        <v>224</v>
      </c>
      <c r="C245" s="56">
        <v>1987</v>
      </c>
      <c r="D245" s="7"/>
      <c r="E245" s="7" t="s">
        <v>253</v>
      </c>
      <c r="F245" s="56">
        <v>9</v>
      </c>
      <c r="G245" s="56">
        <v>2</v>
      </c>
      <c r="H245" s="48">
        <v>6052.4</v>
      </c>
      <c r="I245" s="48">
        <v>4105.5</v>
      </c>
      <c r="J245" s="48">
        <v>4105.5</v>
      </c>
      <c r="K245" s="71">
        <v>208</v>
      </c>
      <c r="L245" s="49">
        <v>305000</v>
      </c>
      <c r="M245" s="23">
        <v>0</v>
      </c>
      <c r="N245" s="23">
        <v>0</v>
      </c>
      <c r="O245" s="23">
        <v>0</v>
      </c>
      <c r="P245" s="23">
        <v>305000</v>
      </c>
      <c r="Q245" s="58">
        <f t="shared" si="19"/>
        <v>74.290585799537212</v>
      </c>
      <c r="R245" s="23">
        <v>262</v>
      </c>
      <c r="S245" s="59" t="s">
        <v>248</v>
      </c>
      <c r="T245" s="143"/>
      <c r="U245" s="143"/>
      <c r="V245" s="143"/>
    </row>
    <row r="246" spans="1:22" ht="25.5">
      <c r="A246" s="7">
        <v>208</v>
      </c>
      <c r="B246" s="129" t="s">
        <v>282</v>
      </c>
      <c r="C246" s="7">
        <v>1970</v>
      </c>
      <c r="D246" s="136"/>
      <c r="E246" s="136" t="s">
        <v>253</v>
      </c>
      <c r="F246" s="136">
        <v>5</v>
      </c>
      <c r="G246" s="89">
        <v>4</v>
      </c>
      <c r="H246" s="137">
        <v>3108.2</v>
      </c>
      <c r="I246" s="137">
        <v>2833.8</v>
      </c>
      <c r="J246" s="91">
        <v>2713.5</v>
      </c>
      <c r="K246" s="42">
        <v>150</v>
      </c>
      <c r="L246" s="73">
        <v>162838</v>
      </c>
      <c r="M246" s="73">
        <v>0</v>
      </c>
      <c r="N246" s="73">
        <v>0</v>
      </c>
      <c r="O246" s="73">
        <v>0</v>
      </c>
      <c r="P246" s="23">
        <v>162838</v>
      </c>
      <c r="Q246" s="58">
        <f t="shared" si="19"/>
        <v>57.462770837744365</v>
      </c>
      <c r="R246" s="23">
        <v>127</v>
      </c>
      <c r="S246" s="59" t="s">
        <v>248</v>
      </c>
      <c r="T246" s="143"/>
      <c r="U246" s="143"/>
      <c r="V246" s="143"/>
    </row>
    <row r="247" spans="1:22" ht="25.5">
      <c r="A247" s="7">
        <v>209</v>
      </c>
      <c r="B247" s="129" t="s">
        <v>283</v>
      </c>
      <c r="C247" s="7">
        <v>1970</v>
      </c>
      <c r="D247" s="136"/>
      <c r="E247" s="136" t="s">
        <v>253</v>
      </c>
      <c r="F247" s="136">
        <v>5</v>
      </c>
      <c r="G247" s="89">
        <v>4</v>
      </c>
      <c r="H247" s="137">
        <v>2998.3</v>
      </c>
      <c r="I247" s="137">
        <v>2743.27</v>
      </c>
      <c r="J247" s="91">
        <v>2743.27</v>
      </c>
      <c r="K247" s="42">
        <v>124</v>
      </c>
      <c r="L247" s="73">
        <v>164805</v>
      </c>
      <c r="M247" s="73">
        <v>0</v>
      </c>
      <c r="N247" s="73">
        <v>0</v>
      </c>
      <c r="O247" s="73">
        <v>0</v>
      </c>
      <c r="P247" s="23">
        <v>164805</v>
      </c>
      <c r="Q247" s="58">
        <f t="shared" si="19"/>
        <v>60.076113543326031</v>
      </c>
      <c r="R247" s="23">
        <v>127</v>
      </c>
      <c r="S247" s="59" t="s">
        <v>248</v>
      </c>
      <c r="T247" s="143"/>
      <c r="U247" s="143"/>
      <c r="V247" s="143"/>
    </row>
    <row r="248" spans="1:22" ht="25.5">
      <c r="A248" s="7">
        <v>210</v>
      </c>
      <c r="B248" s="129" t="s">
        <v>284</v>
      </c>
      <c r="C248" s="7">
        <v>1972</v>
      </c>
      <c r="D248" s="136"/>
      <c r="E248" s="136" t="s">
        <v>253</v>
      </c>
      <c r="F248" s="136">
        <v>5</v>
      </c>
      <c r="G248" s="89">
        <v>6</v>
      </c>
      <c r="H248" s="137">
        <v>4814.7</v>
      </c>
      <c r="I248" s="137">
        <v>4402.3999999999996</v>
      </c>
      <c r="J248" s="91">
        <v>4402.3999999999996</v>
      </c>
      <c r="K248" s="42">
        <v>224</v>
      </c>
      <c r="L248" s="73">
        <v>264169</v>
      </c>
      <c r="M248" s="73">
        <v>0</v>
      </c>
      <c r="N248" s="73">
        <v>0</v>
      </c>
      <c r="O248" s="73">
        <v>0</v>
      </c>
      <c r="P248" s="23">
        <v>264169</v>
      </c>
      <c r="Q248" s="58">
        <f t="shared" si="19"/>
        <v>60.005678720697809</v>
      </c>
      <c r="R248" s="23">
        <v>127</v>
      </c>
      <c r="S248" s="59" t="s">
        <v>248</v>
      </c>
      <c r="T248" s="143"/>
      <c r="U248" s="143"/>
      <c r="V248" s="143"/>
    </row>
    <row r="249" spans="1:22" ht="25.5">
      <c r="A249" s="7">
        <v>211</v>
      </c>
      <c r="B249" s="129" t="s">
        <v>285</v>
      </c>
      <c r="C249" s="7">
        <v>1972</v>
      </c>
      <c r="D249" s="136"/>
      <c r="E249" s="136" t="s">
        <v>253</v>
      </c>
      <c r="F249" s="136">
        <v>5</v>
      </c>
      <c r="G249" s="89">
        <v>5</v>
      </c>
      <c r="H249" s="137">
        <v>3471.6</v>
      </c>
      <c r="I249" s="137">
        <v>3133.4</v>
      </c>
      <c r="J249" s="91">
        <v>3133.4</v>
      </c>
      <c r="K249" s="42">
        <v>166</v>
      </c>
      <c r="L249" s="73">
        <v>187880</v>
      </c>
      <c r="M249" s="73">
        <v>0</v>
      </c>
      <c r="N249" s="73">
        <v>0</v>
      </c>
      <c r="O249" s="73">
        <v>0</v>
      </c>
      <c r="P249" s="23">
        <v>187880</v>
      </c>
      <c r="Q249" s="58">
        <f t="shared" si="19"/>
        <v>59.960426373906934</v>
      </c>
      <c r="R249" s="23">
        <v>127</v>
      </c>
      <c r="S249" s="59" t="s">
        <v>248</v>
      </c>
      <c r="T249" s="143"/>
      <c r="U249" s="143"/>
      <c r="V249" s="143"/>
    </row>
    <row r="250" spans="1:22" ht="25.5">
      <c r="A250" s="7">
        <v>212</v>
      </c>
      <c r="B250" s="129" t="s">
        <v>286</v>
      </c>
      <c r="C250" s="7">
        <v>1972</v>
      </c>
      <c r="D250" s="136"/>
      <c r="E250" s="136" t="s">
        <v>253</v>
      </c>
      <c r="F250" s="136">
        <v>5</v>
      </c>
      <c r="G250" s="89">
        <v>7</v>
      </c>
      <c r="H250" s="137">
        <v>5350.5</v>
      </c>
      <c r="I250" s="137">
        <v>4873.8999999999996</v>
      </c>
      <c r="J250" s="91">
        <v>4873.8999999999996</v>
      </c>
      <c r="K250" s="42">
        <v>276</v>
      </c>
      <c r="L250" s="73">
        <v>292319</v>
      </c>
      <c r="M250" s="73">
        <v>0</v>
      </c>
      <c r="N250" s="73">
        <v>0</v>
      </c>
      <c r="O250" s="73">
        <v>0</v>
      </c>
      <c r="P250" s="23">
        <v>292319</v>
      </c>
      <c r="Q250" s="58">
        <f t="shared" si="19"/>
        <v>59.976404932395006</v>
      </c>
      <c r="R250" s="23">
        <v>127</v>
      </c>
      <c r="S250" s="59" t="s">
        <v>248</v>
      </c>
      <c r="T250" s="143"/>
      <c r="U250" s="143"/>
      <c r="V250" s="143"/>
    </row>
    <row r="251" spans="1:22" ht="25.5">
      <c r="A251" s="7">
        <v>213</v>
      </c>
      <c r="B251" s="129" t="s">
        <v>287</v>
      </c>
      <c r="C251" s="7">
        <v>1973</v>
      </c>
      <c r="D251" s="136"/>
      <c r="E251" s="136" t="s">
        <v>253</v>
      </c>
      <c r="F251" s="136">
        <v>5</v>
      </c>
      <c r="G251" s="89">
        <v>2</v>
      </c>
      <c r="H251" s="137">
        <v>1828.6</v>
      </c>
      <c r="I251" s="137">
        <v>1690.7</v>
      </c>
      <c r="J251" s="91">
        <v>1690.7</v>
      </c>
      <c r="K251" s="42">
        <v>95</v>
      </c>
      <c r="L251" s="73">
        <v>101372</v>
      </c>
      <c r="M251" s="73">
        <v>0</v>
      </c>
      <c r="N251" s="73">
        <v>0</v>
      </c>
      <c r="O251" s="73">
        <v>0</v>
      </c>
      <c r="P251" s="23">
        <v>101372</v>
      </c>
      <c r="Q251" s="58">
        <f t="shared" si="19"/>
        <v>59.958597030815639</v>
      </c>
      <c r="R251" s="23">
        <v>127</v>
      </c>
      <c r="S251" s="59" t="s">
        <v>248</v>
      </c>
      <c r="T251" s="143"/>
      <c r="U251" s="143"/>
      <c r="V251" s="143"/>
    </row>
    <row r="252" spans="1:22" ht="25.5">
      <c r="A252" s="7">
        <v>214</v>
      </c>
      <c r="B252" s="129" t="s">
        <v>288</v>
      </c>
      <c r="C252" s="7">
        <v>1972</v>
      </c>
      <c r="D252" s="136">
        <v>2008</v>
      </c>
      <c r="E252" s="136" t="s">
        <v>247</v>
      </c>
      <c r="F252" s="136">
        <v>9</v>
      </c>
      <c r="G252" s="89">
        <v>1</v>
      </c>
      <c r="H252" s="137">
        <v>2278</v>
      </c>
      <c r="I252" s="137">
        <v>1984.7</v>
      </c>
      <c r="J252" s="91">
        <v>1925.2</v>
      </c>
      <c r="K252" s="42">
        <v>104</v>
      </c>
      <c r="L252" s="73">
        <v>113520</v>
      </c>
      <c r="M252" s="73">
        <v>0</v>
      </c>
      <c r="N252" s="73">
        <v>0</v>
      </c>
      <c r="O252" s="73">
        <v>0</v>
      </c>
      <c r="P252" s="23">
        <v>113520</v>
      </c>
      <c r="Q252" s="58">
        <f t="shared" si="19"/>
        <v>57.19756134428377</v>
      </c>
      <c r="R252" s="23">
        <v>190</v>
      </c>
      <c r="S252" s="59" t="s">
        <v>248</v>
      </c>
      <c r="T252" s="143"/>
      <c r="U252" s="143"/>
      <c r="V252" s="143"/>
    </row>
    <row r="253" spans="1:22" ht="25.5">
      <c r="A253" s="7">
        <v>215</v>
      </c>
      <c r="B253" s="129" t="s">
        <v>289</v>
      </c>
      <c r="C253" s="7">
        <v>1973</v>
      </c>
      <c r="D253" s="136"/>
      <c r="E253" s="136" t="s">
        <v>253</v>
      </c>
      <c r="F253" s="136">
        <v>5</v>
      </c>
      <c r="G253" s="89">
        <v>2</v>
      </c>
      <c r="H253" s="137">
        <v>1833.5</v>
      </c>
      <c r="I253" s="137">
        <v>1717</v>
      </c>
      <c r="J253" s="91">
        <v>1717</v>
      </c>
      <c r="K253" s="42">
        <v>82</v>
      </c>
      <c r="L253" s="73">
        <v>89208</v>
      </c>
      <c r="M253" s="73">
        <v>0</v>
      </c>
      <c r="N253" s="73">
        <v>0</v>
      </c>
      <c r="O253" s="73">
        <v>0</v>
      </c>
      <c r="P253" s="23">
        <v>89208</v>
      </c>
      <c r="Q253" s="58">
        <f t="shared" si="19"/>
        <v>51.955736750145604</v>
      </c>
      <c r="R253" s="23">
        <v>127</v>
      </c>
      <c r="S253" s="59" t="s">
        <v>248</v>
      </c>
      <c r="T253" s="143"/>
      <c r="U253" s="143"/>
      <c r="V253" s="143"/>
    </row>
    <row r="254" spans="1:22" ht="25.5">
      <c r="A254" s="7">
        <v>216</v>
      </c>
      <c r="B254" s="129" t="s">
        <v>290</v>
      </c>
      <c r="C254" s="7">
        <v>1973</v>
      </c>
      <c r="D254" s="136"/>
      <c r="E254" s="136" t="s">
        <v>253</v>
      </c>
      <c r="F254" s="136">
        <v>5</v>
      </c>
      <c r="G254" s="89">
        <v>2</v>
      </c>
      <c r="H254" s="137">
        <v>1835.8</v>
      </c>
      <c r="I254" s="137">
        <v>1697.4</v>
      </c>
      <c r="J254" s="91">
        <v>1697.4</v>
      </c>
      <c r="K254" s="42">
        <v>96</v>
      </c>
      <c r="L254" s="73">
        <v>89212</v>
      </c>
      <c r="M254" s="73">
        <v>0</v>
      </c>
      <c r="N254" s="73">
        <v>0</v>
      </c>
      <c r="O254" s="73">
        <v>0</v>
      </c>
      <c r="P254" s="23">
        <v>89212</v>
      </c>
      <c r="Q254" s="58">
        <f t="shared" si="19"/>
        <v>52.558029928125364</v>
      </c>
      <c r="R254" s="23">
        <v>127</v>
      </c>
      <c r="S254" s="59" t="s">
        <v>248</v>
      </c>
      <c r="T254" s="143"/>
      <c r="U254" s="143"/>
      <c r="V254" s="143"/>
    </row>
    <row r="255" spans="1:22" ht="25.5">
      <c r="A255" s="7">
        <v>217</v>
      </c>
      <c r="B255" s="129" t="s">
        <v>291</v>
      </c>
      <c r="C255" s="7">
        <v>1973</v>
      </c>
      <c r="D255" s="136"/>
      <c r="E255" s="136" t="s">
        <v>253</v>
      </c>
      <c r="F255" s="136">
        <v>5</v>
      </c>
      <c r="G255" s="89">
        <v>4</v>
      </c>
      <c r="H255" s="137">
        <v>3069.5</v>
      </c>
      <c r="I255" s="137">
        <v>2703.5</v>
      </c>
      <c r="J255" s="91">
        <v>2703.5</v>
      </c>
      <c r="K255" s="42">
        <v>115</v>
      </c>
      <c r="L255" s="73">
        <v>154000</v>
      </c>
      <c r="M255" s="73">
        <v>0</v>
      </c>
      <c r="N255" s="73">
        <v>0</v>
      </c>
      <c r="O255" s="73">
        <v>0</v>
      </c>
      <c r="P255" s="23">
        <v>154000</v>
      </c>
      <c r="Q255" s="58">
        <f t="shared" si="19"/>
        <v>56.963195857222118</v>
      </c>
      <c r="R255" s="23">
        <v>127</v>
      </c>
      <c r="S255" s="59" t="s">
        <v>248</v>
      </c>
      <c r="T255" s="143"/>
      <c r="U255" s="143"/>
      <c r="V255" s="143"/>
    </row>
    <row r="256" spans="1:22" ht="25.5">
      <c r="A256" s="7">
        <v>218</v>
      </c>
      <c r="B256" s="129" t="s">
        <v>292</v>
      </c>
      <c r="C256" s="7">
        <v>1973</v>
      </c>
      <c r="D256" s="136">
        <v>2007</v>
      </c>
      <c r="E256" s="136" t="s">
        <v>247</v>
      </c>
      <c r="F256" s="136">
        <v>9</v>
      </c>
      <c r="G256" s="89">
        <v>1</v>
      </c>
      <c r="H256" s="137">
        <v>2281.3000000000002</v>
      </c>
      <c r="I256" s="137">
        <v>1984.5</v>
      </c>
      <c r="J256" s="91">
        <v>1984.5</v>
      </c>
      <c r="K256" s="42">
        <v>98</v>
      </c>
      <c r="L256" s="73">
        <v>90483</v>
      </c>
      <c r="M256" s="73">
        <v>0</v>
      </c>
      <c r="N256" s="73">
        <v>0</v>
      </c>
      <c r="O256" s="73">
        <v>0</v>
      </c>
      <c r="P256" s="23">
        <v>90483</v>
      </c>
      <c r="Q256" s="58">
        <f t="shared" si="19"/>
        <v>45.59486016628874</v>
      </c>
      <c r="R256" s="23">
        <v>190</v>
      </c>
      <c r="S256" s="59" t="s">
        <v>248</v>
      </c>
      <c r="T256" s="143"/>
      <c r="U256" s="143"/>
      <c r="V256" s="143"/>
    </row>
    <row r="257" spans="1:22" ht="25.5">
      <c r="A257" s="7">
        <v>219</v>
      </c>
      <c r="B257" s="130" t="s">
        <v>293</v>
      </c>
      <c r="C257" s="7">
        <v>1976</v>
      </c>
      <c r="D257" s="136"/>
      <c r="E257" s="136" t="s">
        <v>253</v>
      </c>
      <c r="F257" s="56">
        <v>5</v>
      </c>
      <c r="G257" s="90">
        <v>6</v>
      </c>
      <c r="H257" s="137">
        <v>4721</v>
      </c>
      <c r="I257" s="137">
        <v>4313</v>
      </c>
      <c r="J257" s="91">
        <v>4313</v>
      </c>
      <c r="K257" s="42">
        <v>253</v>
      </c>
      <c r="L257" s="73">
        <v>264000</v>
      </c>
      <c r="M257" s="73">
        <v>0</v>
      </c>
      <c r="N257" s="73">
        <v>0</v>
      </c>
      <c r="O257" s="73">
        <v>0</v>
      </c>
      <c r="P257" s="23">
        <v>264000</v>
      </c>
      <c r="Q257" s="58">
        <f t="shared" si="19"/>
        <v>61.210294458613497</v>
      </c>
      <c r="R257" s="23">
        <v>127</v>
      </c>
      <c r="S257" s="59" t="s">
        <v>248</v>
      </c>
      <c r="T257" s="143"/>
      <c r="U257" s="143"/>
      <c r="V257" s="143"/>
    </row>
    <row r="258" spans="1:22" ht="25.5">
      <c r="A258" s="7">
        <v>220</v>
      </c>
      <c r="B258" s="130" t="s">
        <v>294</v>
      </c>
      <c r="C258" s="7">
        <v>1975</v>
      </c>
      <c r="D258" s="136"/>
      <c r="E258" s="136" t="s">
        <v>253</v>
      </c>
      <c r="F258" s="56">
        <v>5</v>
      </c>
      <c r="G258" s="90">
        <v>6</v>
      </c>
      <c r="H258" s="137">
        <v>4791</v>
      </c>
      <c r="I258" s="137">
        <v>4375</v>
      </c>
      <c r="J258" s="91">
        <v>4375</v>
      </c>
      <c r="K258" s="42">
        <v>263</v>
      </c>
      <c r="L258" s="73">
        <v>178103</v>
      </c>
      <c r="M258" s="73">
        <v>0</v>
      </c>
      <c r="N258" s="73">
        <v>0</v>
      </c>
      <c r="O258" s="73">
        <v>0</v>
      </c>
      <c r="P258" s="23">
        <v>178103</v>
      </c>
      <c r="Q258" s="58">
        <f t="shared" si="19"/>
        <v>40.70925714285714</v>
      </c>
      <c r="R258" s="23">
        <v>127</v>
      </c>
      <c r="S258" s="59" t="s">
        <v>248</v>
      </c>
      <c r="T258" s="143"/>
      <c r="U258" s="143"/>
      <c r="V258" s="143"/>
    </row>
    <row r="259" spans="1:22" ht="25.5">
      <c r="A259" s="7">
        <v>221</v>
      </c>
      <c r="B259" s="130" t="s">
        <v>295</v>
      </c>
      <c r="C259" s="7">
        <v>1974</v>
      </c>
      <c r="D259" s="136">
        <v>2009</v>
      </c>
      <c r="E259" s="136" t="s">
        <v>253</v>
      </c>
      <c r="F259" s="56">
        <v>5</v>
      </c>
      <c r="G259" s="90">
        <v>6</v>
      </c>
      <c r="H259" s="137">
        <v>4831.2</v>
      </c>
      <c r="I259" s="137">
        <v>4358</v>
      </c>
      <c r="J259" s="91">
        <v>4358</v>
      </c>
      <c r="K259" s="42">
        <v>265</v>
      </c>
      <c r="L259" s="73">
        <v>248400</v>
      </c>
      <c r="M259" s="73">
        <v>0</v>
      </c>
      <c r="N259" s="73">
        <v>0</v>
      </c>
      <c r="O259" s="73">
        <v>0</v>
      </c>
      <c r="P259" s="23">
        <v>248400</v>
      </c>
      <c r="Q259" s="58">
        <f t="shared" si="19"/>
        <v>56.998623221661312</v>
      </c>
      <c r="R259" s="23">
        <v>127</v>
      </c>
      <c r="S259" s="59" t="s">
        <v>248</v>
      </c>
      <c r="T259" s="143"/>
      <c r="U259" s="143"/>
      <c r="V259" s="143"/>
    </row>
    <row r="260" spans="1:22" ht="25.5">
      <c r="A260" s="7">
        <v>222</v>
      </c>
      <c r="B260" s="130" t="s">
        <v>296</v>
      </c>
      <c r="C260" s="7">
        <v>1973</v>
      </c>
      <c r="D260" s="136">
        <v>2008</v>
      </c>
      <c r="E260" s="136" t="s">
        <v>253</v>
      </c>
      <c r="F260" s="56">
        <v>5</v>
      </c>
      <c r="G260" s="90">
        <v>4</v>
      </c>
      <c r="H260" s="137">
        <v>2986</v>
      </c>
      <c r="I260" s="137">
        <v>2707</v>
      </c>
      <c r="J260" s="91">
        <v>2707</v>
      </c>
      <c r="K260" s="42">
        <v>148</v>
      </c>
      <c r="L260" s="73">
        <v>137096</v>
      </c>
      <c r="M260" s="73">
        <v>0</v>
      </c>
      <c r="N260" s="73">
        <v>0</v>
      </c>
      <c r="O260" s="73">
        <v>0</v>
      </c>
      <c r="P260" s="23">
        <v>137096</v>
      </c>
      <c r="Q260" s="58">
        <f t="shared" si="19"/>
        <v>50.644994458810494</v>
      </c>
      <c r="R260" s="23">
        <v>127</v>
      </c>
      <c r="S260" s="59" t="s">
        <v>248</v>
      </c>
      <c r="T260" s="143"/>
      <c r="U260" s="143"/>
      <c r="V260" s="143"/>
    </row>
    <row r="261" spans="1:22" ht="25.5">
      <c r="A261" s="7">
        <v>223</v>
      </c>
      <c r="B261" s="130" t="s">
        <v>297</v>
      </c>
      <c r="C261" s="7">
        <v>1957</v>
      </c>
      <c r="D261" s="136"/>
      <c r="E261" s="136" t="s">
        <v>247</v>
      </c>
      <c r="F261" s="56">
        <v>2</v>
      </c>
      <c r="G261" s="90">
        <v>2</v>
      </c>
      <c r="H261" s="137">
        <v>759</v>
      </c>
      <c r="I261" s="137">
        <v>690</v>
      </c>
      <c r="J261" s="91">
        <v>690</v>
      </c>
      <c r="K261" s="42">
        <v>40</v>
      </c>
      <c r="L261" s="73">
        <v>22526</v>
      </c>
      <c r="M261" s="73">
        <v>0</v>
      </c>
      <c r="N261" s="73">
        <v>0</v>
      </c>
      <c r="O261" s="73">
        <v>0</v>
      </c>
      <c r="P261" s="23">
        <v>22526</v>
      </c>
      <c r="Q261" s="58">
        <f t="shared" si="19"/>
        <v>32.646376811594202</v>
      </c>
      <c r="R261" s="23">
        <v>179</v>
      </c>
      <c r="S261" s="59" t="s">
        <v>248</v>
      </c>
      <c r="T261" s="143"/>
      <c r="U261" s="143"/>
      <c r="V261" s="143"/>
    </row>
    <row r="262" spans="1:22" ht="25.5">
      <c r="A262" s="7">
        <v>224</v>
      </c>
      <c r="B262" s="131" t="s">
        <v>298</v>
      </c>
      <c r="C262" s="7">
        <v>1952</v>
      </c>
      <c r="D262" s="136">
        <v>2009</v>
      </c>
      <c r="E262" s="136" t="s">
        <v>247</v>
      </c>
      <c r="F262" s="80">
        <v>3</v>
      </c>
      <c r="G262" s="62">
        <v>3</v>
      </c>
      <c r="H262" s="137">
        <v>2231.1999999999998</v>
      </c>
      <c r="I262" s="137">
        <v>1865.7</v>
      </c>
      <c r="J262" s="91">
        <v>1105.2</v>
      </c>
      <c r="K262" s="42">
        <v>57</v>
      </c>
      <c r="L262" s="73">
        <v>45000</v>
      </c>
      <c r="M262" s="73">
        <v>0</v>
      </c>
      <c r="N262" s="73">
        <v>0</v>
      </c>
      <c r="O262" s="73">
        <v>0</v>
      </c>
      <c r="P262" s="23">
        <v>45000</v>
      </c>
      <c r="Q262" s="58">
        <f t="shared" si="19"/>
        <v>24.119633381572598</v>
      </c>
      <c r="R262" s="23">
        <v>179</v>
      </c>
      <c r="S262" s="59" t="s">
        <v>248</v>
      </c>
      <c r="T262" s="143"/>
      <c r="U262" s="143"/>
      <c r="V262" s="143"/>
    </row>
    <row r="263" spans="1:22" ht="25.5">
      <c r="A263" s="7">
        <v>225</v>
      </c>
      <c r="B263" s="131" t="s">
        <v>299</v>
      </c>
      <c r="C263" s="7">
        <v>1960</v>
      </c>
      <c r="D263" s="136">
        <v>2004</v>
      </c>
      <c r="E263" s="136" t="s">
        <v>247</v>
      </c>
      <c r="F263" s="136">
        <v>4</v>
      </c>
      <c r="G263" s="136">
        <v>2</v>
      </c>
      <c r="H263" s="137">
        <v>1713.6</v>
      </c>
      <c r="I263" s="137">
        <v>1269.4000000000001</v>
      </c>
      <c r="J263" s="91">
        <v>1269.4000000000001</v>
      </c>
      <c r="K263" s="42">
        <v>71</v>
      </c>
      <c r="L263" s="73">
        <v>75900</v>
      </c>
      <c r="M263" s="73">
        <v>0</v>
      </c>
      <c r="N263" s="73">
        <v>0</v>
      </c>
      <c r="O263" s="73">
        <v>0</v>
      </c>
      <c r="P263" s="23">
        <v>75900</v>
      </c>
      <c r="Q263" s="58">
        <f t="shared" si="19"/>
        <v>59.792027729636047</v>
      </c>
      <c r="R263" s="23">
        <v>127</v>
      </c>
      <c r="S263" s="59" t="s">
        <v>248</v>
      </c>
      <c r="T263" s="143"/>
      <c r="U263" s="143"/>
      <c r="V263" s="143"/>
    </row>
    <row r="264" spans="1:22" ht="25.5">
      <c r="A264" s="7">
        <v>226</v>
      </c>
      <c r="B264" s="131" t="s">
        <v>300</v>
      </c>
      <c r="C264" s="7">
        <v>1975</v>
      </c>
      <c r="D264" s="136"/>
      <c r="E264" s="136" t="s">
        <v>247</v>
      </c>
      <c r="F264" s="136">
        <v>9</v>
      </c>
      <c r="G264" s="136">
        <v>1</v>
      </c>
      <c r="H264" s="137">
        <v>3921.9</v>
      </c>
      <c r="I264" s="137">
        <v>3614.8</v>
      </c>
      <c r="J264" s="91">
        <v>1994</v>
      </c>
      <c r="K264" s="42">
        <v>95</v>
      </c>
      <c r="L264" s="73">
        <v>83131</v>
      </c>
      <c r="M264" s="73">
        <v>0</v>
      </c>
      <c r="N264" s="73">
        <v>0</v>
      </c>
      <c r="O264" s="73">
        <v>0</v>
      </c>
      <c r="P264" s="23">
        <v>83131</v>
      </c>
      <c r="Q264" s="58">
        <f t="shared" si="19"/>
        <v>22.997399579506471</v>
      </c>
      <c r="R264" s="23">
        <v>190</v>
      </c>
      <c r="S264" s="59" t="s">
        <v>248</v>
      </c>
      <c r="T264" s="143"/>
      <c r="U264" s="143"/>
      <c r="V264" s="143"/>
    </row>
    <row r="265" spans="1:22" ht="25.5">
      <c r="A265" s="7">
        <v>227</v>
      </c>
      <c r="B265" s="131" t="s">
        <v>301</v>
      </c>
      <c r="C265" s="7">
        <v>1976</v>
      </c>
      <c r="D265" s="136">
        <v>2006</v>
      </c>
      <c r="E265" s="136" t="s">
        <v>247</v>
      </c>
      <c r="F265" s="136">
        <v>9</v>
      </c>
      <c r="G265" s="136">
        <v>1</v>
      </c>
      <c r="H265" s="137">
        <v>3441.2</v>
      </c>
      <c r="I265" s="137">
        <v>2785.2</v>
      </c>
      <c r="J265" s="91">
        <v>2003</v>
      </c>
      <c r="K265" s="42">
        <v>104</v>
      </c>
      <c r="L265" s="73">
        <v>82705</v>
      </c>
      <c r="M265" s="73">
        <v>0</v>
      </c>
      <c r="N265" s="73">
        <v>0</v>
      </c>
      <c r="O265" s="73">
        <v>0</v>
      </c>
      <c r="P265" s="23">
        <v>82705</v>
      </c>
      <c r="Q265" s="58">
        <f t="shared" si="19"/>
        <v>29.694456412465893</v>
      </c>
      <c r="R265" s="23">
        <v>190</v>
      </c>
      <c r="S265" s="59" t="s">
        <v>248</v>
      </c>
      <c r="T265" s="143"/>
      <c r="U265" s="143"/>
      <c r="V265" s="143"/>
    </row>
    <row r="266" spans="1:22" ht="25.5">
      <c r="A266" s="7">
        <v>228</v>
      </c>
      <c r="B266" s="131" t="s">
        <v>302</v>
      </c>
      <c r="C266" s="7">
        <v>1977</v>
      </c>
      <c r="D266" s="136">
        <v>2005</v>
      </c>
      <c r="E266" s="136" t="s">
        <v>247</v>
      </c>
      <c r="F266" s="136">
        <v>5</v>
      </c>
      <c r="G266" s="136">
        <v>2</v>
      </c>
      <c r="H266" s="137">
        <v>4036.1</v>
      </c>
      <c r="I266" s="137">
        <v>2761.8</v>
      </c>
      <c r="J266" s="91">
        <v>2723.3</v>
      </c>
      <c r="K266" s="42">
        <v>308</v>
      </c>
      <c r="L266" s="73">
        <v>149897</v>
      </c>
      <c r="M266" s="73">
        <v>0</v>
      </c>
      <c r="N266" s="73">
        <v>0</v>
      </c>
      <c r="O266" s="73">
        <v>0</v>
      </c>
      <c r="P266" s="23">
        <v>149897</v>
      </c>
      <c r="Q266" s="58">
        <f t="shared" si="19"/>
        <v>54.275110435223404</v>
      </c>
      <c r="R266" s="23">
        <v>127</v>
      </c>
      <c r="S266" s="59" t="s">
        <v>248</v>
      </c>
      <c r="T266" s="143"/>
      <c r="U266" s="143"/>
      <c r="V266" s="143"/>
    </row>
    <row r="267" spans="1:22" ht="25.5">
      <c r="A267" s="7">
        <v>229</v>
      </c>
      <c r="B267" s="131" t="s">
        <v>303</v>
      </c>
      <c r="C267" s="7">
        <v>1960</v>
      </c>
      <c r="D267" s="136">
        <v>2008</v>
      </c>
      <c r="E267" s="136" t="s">
        <v>247</v>
      </c>
      <c r="F267" s="136">
        <v>4</v>
      </c>
      <c r="G267" s="136">
        <v>3</v>
      </c>
      <c r="H267" s="137">
        <v>2536</v>
      </c>
      <c r="I267" s="137">
        <v>2018.5</v>
      </c>
      <c r="J267" s="91">
        <v>2018.5</v>
      </c>
      <c r="K267" s="42">
        <v>241</v>
      </c>
      <c r="L267" s="73">
        <v>104174</v>
      </c>
      <c r="M267" s="73">
        <v>0</v>
      </c>
      <c r="N267" s="73">
        <v>0</v>
      </c>
      <c r="O267" s="73">
        <v>0</v>
      </c>
      <c r="P267" s="23">
        <v>104174</v>
      </c>
      <c r="Q267" s="58">
        <f t="shared" si="19"/>
        <v>51.609611097349514</v>
      </c>
      <c r="R267" s="23">
        <v>127</v>
      </c>
      <c r="S267" s="59" t="s">
        <v>248</v>
      </c>
      <c r="T267" s="143"/>
      <c r="U267" s="143"/>
      <c r="V267" s="143"/>
    </row>
    <row r="268" spans="1:22" ht="25.5">
      <c r="A268" s="7">
        <v>230</v>
      </c>
      <c r="B268" s="131" t="s">
        <v>304</v>
      </c>
      <c r="C268" s="7">
        <v>1957</v>
      </c>
      <c r="D268" s="136">
        <v>2009</v>
      </c>
      <c r="E268" s="136" t="s">
        <v>247</v>
      </c>
      <c r="F268" s="136">
        <v>5</v>
      </c>
      <c r="G268" s="136">
        <v>4</v>
      </c>
      <c r="H268" s="137">
        <v>7212.9</v>
      </c>
      <c r="I268" s="137">
        <v>5042</v>
      </c>
      <c r="J268" s="91">
        <v>4470.8</v>
      </c>
      <c r="K268" s="42">
        <v>192</v>
      </c>
      <c r="L268" s="73">
        <v>223781</v>
      </c>
      <c r="M268" s="73">
        <v>0</v>
      </c>
      <c r="N268" s="73">
        <v>0</v>
      </c>
      <c r="O268" s="73">
        <v>0</v>
      </c>
      <c r="P268" s="23">
        <v>223781</v>
      </c>
      <c r="Q268" s="58">
        <f t="shared" si="19"/>
        <v>44.383379611265369</v>
      </c>
      <c r="R268" s="23">
        <v>127</v>
      </c>
      <c r="S268" s="59" t="s">
        <v>248</v>
      </c>
      <c r="T268" s="143"/>
      <c r="U268" s="143"/>
      <c r="V268" s="143"/>
    </row>
    <row r="269" spans="1:22" ht="25.5">
      <c r="A269" s="7">
        <v>231</v>
      </c>
      <c r="B269" s="131" t="s">
        <v>305</v>
      </c>
      <c r="C269" s="7">
        <v>1961</v>
      </c>
      <c r="D269" s="136">
        <v>2008</v>
      </c>
      <c r="E269" s="136" t="s">
        <v>253</v>
      </c>
      <c r="F269" s="136">
        <v>5</v>
      </c>
      <c r="G269" s="136">
        <v>4</v>
      </c>
      <c r="H269" s="137">
        <v>3216.9</v>
      </c>
      <c r="I269" s="137">
        <v>2061.6</v>
      </c>
      <c r="J269" s="91">
        <v>2061.6</v>
      </c>
      <c r="K269" s="42">
        <v>148</v>
      </c>
      <c r="L269" s="73">
        <v>104864</v>
      </c>
      <c r="M269" s="73">
        <v>0</v>
      </c>
      <c r="N269" s="73">
        <v>0</v>
      </c>
      <c r="O269" s="73">
        <v>0</v>
      </c>
      <c r="P269" s="23">
        <v>104864</v>
      </c>
      <c r="Q269" s="58">
        <f t="shared" si="19"/>
        <v>50.865347303065583</v>
      </c>
      <c r="R269" s="23">
        <v>127</v>
      </c>
      <c r="S269" s="59" t="s">
        <v>248</v>
      </c>
      <c r="T269" s="143"/>
      <c r="U269" s="143"/>
      <c r="V269" s="143"/>
    </row>
    <row r="270" spans="1:22" ht="25.5">
      <c r="A270" s="7">
        <v>232</v>
      </c>
      <c r="B270" s="131" t="s">
        <v>306</v>
      </c>
      <c r="C270" s="7">
        <v>1981</v>
      </c>
      <c r="D270" s="136">
        <v>2001</v>
      </c>
      <c r="E270" s="136" t="s">
        <v>247</v>
      </c>
      <c r="F270" s="136">
        <v>9</v>
      </c>
      <c r="G270" s="136">
        <v>8</v>
      </c>
      <c r="H270" s="7">
        <v>21056.400000000001</v>
      </c>
      <c r="I270" s="7">
        <v>16624.400000000001</v>
      </c>
      <c r="J270" s="7">
        <v>16624.400000000001</v>
      </c>
      <c r="K270" s="42">
        <v>861</v>
      </c>
      <c r="L270" s="73">
        <v>884053.05</v>
      </c>
      <c r="M270" s="73">
        <v>0</v>
      </c>
      <c r="N270" s="73">
        <v>0</v>
      </c>
      <c r="O270" s="73">
        <v>0</v>
      </c>
      <c r="P270" s="23">
        <v>884053.05</v>
      </c>
      <c r="Q270" s="58">
        <f t="shared" si="19"/>
        <v>53.178042515820117</v>
      </c>
      <c r="R270" s="23">
        <v>190</v>
      </c>
      <c r="S270" s="59" t="s">
        <v>248</v>
      </c>
      <c r="T270" s="143"/>
      <c r="U270" s="143"/>
      <c r="V270" s="143"/>
    </row>
    <row r="271" spans="1:22" ht="25.5">
      <c r="A271" s="7">
        <v>233</v>
      </c>
      <c r="B271" s="131" t="s">
        <v>340</v>
      </c>
      <c r="C271" s="7">
        <v>1982</v>
      </c>
      <c r="D271" s="136"/>
      <c r="E271" s="136" t="s">
        <v>253</v>
      </c>
      <c r="F271" s="136">
        <v>9</v>
      </c>
      <c r="G271" s="136">
        <v>5</v>
      </c>
      <c r="H271" s="137">
        <v>12082.4</v>
      </c>
      <c r="I271" s="137">
        <v>10317.4</v>
      </c>
      <c r="J271" s="91">
        <v>10317.4</v>
      </c>
      <c r="K271" s="42">
        <v>506</v>
      </c>
      <c r="L271" s="23">
        <v>398000</v>
      </c>
      <c r="M271" s="73">
        <v>0</v>
      </c>
      <c r="N271" s="73">
        <v>0</v>
      </c>
      <c r="O271" s="73">
        <v>0</v>
      </c>
      <c r="P271" s="23">
        <v>398000</v>
      </c>
      <c r="Q271" s="58">
        <f t="shared" si="19"/>
        <v>38.575610134336173</v>
      </c>
      <c r="R271" s="23">
        <v>190</v>
      </c>
      <c r="S271" s="59" t="s">
        <v>248</v>
      </c>
      <c r="T271" s="143"/>
      <c r="U271" s="143"/>
      <c r="V271" s="143"/>
    </row>
    <row r="272" spans="1:22" ht="25.5">
      <c r="A272" s="7">
        <v>234</v>
      </c>
      <c r="B272" s="131" t="s">
        <v>341</v>
      </c>
      <c r="C272" s="7">
        <v>1978</v>
      </c>
      <c r="D272" s="136">
        <v>2009</v>
      </c>
      <c r="E272" s="136" t="s">
        <v>247</v>
      </c>
      <c r="F272" s="136">
        <v>12</v>
      </c>
      <c r="G272" s="136">
        <v>1</v>
      </c>
      <c r="H272" s="137">
        <v>4942.5</v>
      </c>
      <c r="I272" s="137">
        <v>3900.6</v>
      </c>
      <c r="J272" s="137">
        <v>3900.6</v>
      </c>
      <c r="K272" s="42">
        <v>190</v>
      </c>
      <c r="L272" s="23">
        <v>159200</v>
      </c>
      <c r="M272" s="73">
        <v>0</v>
      </c>
      <c r="N272" s="73">
        <v>0</v>
      </c>
      <c r="O272" s="73">
        <v>0</v>
      </c>
      <c r="P272" s="23">
        <v>159200</v>
      </c>
      <c r="Q272" s="58">
        <f t="shared" si="19"/>
        <v>40.81423370763472</v>
      </c>
      <c r="R272" s="23">
        <v>190</v>
      </c>
      <c r="S272" s="59" t="s">
        <v>248</v>
      </c>
      <c r="T272" s="143"/>
      <c r="U272" s="143"/>
      <c r="V272" s="143"/>
    </row>
    <row r="273" spans="1:22" ht="25.5">
      <c r="A273" s="7">
        <v>235</v>
      </c>
      <c r="B273" s="131" t="s">
        <v>342</v>
      </c>
      <c r="C273" s="7">
        <v>1978</v>
      </c>
      <c r="D273" s="136">
        <v>2008</v>
      </c>
      <c r="E273" s="136" t="s">
        <v>247</v>
      </c>
      <c r="F273" s="136">
        <v>12</v>
      </c>
      <c r="G273" s="136">
        <v>1</v>
      </c>
      <c r="H273" s="137">
        <v>4976.3</v>
      </c>
      <c r="I273" s="137">
        <v>3900.6</v>
      </c>
      <c r="J273" s="91">
        <v>3900.6</v>
      </c>
      <c r="K273" s="42">
        <v>161</v>
      </c>
      <c r="L273" s="23">
        <v>159200</v>
      </c>
      <c r="M273" s="73">
        <v>0</v>
      </c>
      <c r="N273" s="73">
        <v>0</v>
      </c>
      <c r="O273" s="73">
        <v>0</v>
      </c>
      <c r="P273" s="23">
        <v>159200</v>
      </c>
      <c r="Q273" s="58">
        <f t="shared" si="19"/>
        <v>40.81423370763472</v>
      </c>
      <c r="R273" s="23">
        <v>190</v>
      </c>
      <c r="S273" s="59" t="s">
        <v>248</v>
      </c>
      <c r="T273" s="143"/>
      <c r="U273" s="143"/>
      <c r="V273" s="143"/>
    </row>
    <row r="274" spans="1:22" ht="25.5">
      <c r="A274" s="7">
        <v>236</v>
      </c>
      <c r="B274" s="131" t="s">
        <v>343</v>
      </c>
      <c r="C274" s="7">
        <v>1978</v>
      </c>
      <c r="D274" s="136"/>
      <c r="E274" s="136" t="s">
        <v>247</v>
      </c>
      <c r="F274" s="136">
        <v>9</v>
      </c>
      <c r="G274" s="136">
        <v>1</v>
      </c>
      <c r="H274" s="137">
        <v>2239.3000000000002</v>
      </c>
      <c r="I274" s="137">
        <v>1954.6</v>
      </c>
      <c r="J274" s="91">
        <v>1921.8</v>
      </c>
      <c r="K274" s="42">
        <v>100</v>
      </c>
      <c r="L274" s="23">
        <v>79600</v>
      </c>
      <c r="M274" s="73">
        <v>0</v>
      </c>
      <c r="N274" s="73">
        <v>0</v>
      </c>
      <c r="O274" s="73">
        <v>0</v>
      </c>
      <c r="P274" s="23">
        <v>79600</v>
      </c>
      <c r="Q274" s="58">
        <f t="shared" si="19"/>
        <v>40.724444899212116</v>
      </c>
      <c r="R274" s="23">
        <v>190</v>
      </c>
      <c r="S274" s="59" t="s">
        <v>248</v>
      </c>
      <c r="T274" s="143"/>
      <c r="U274" s="143"/>
      <c r="V274" s="143"/>
    </row>
    <row r="275" spans="1:22" ht="25.5">
      <c r="A275" s="7">
        <v>237</v>
      </c>
      <c r="B275" s="131" t="s">
        <v>344</v>
      </c>
      <c r="C275" s="7">
        <v>1978</v>
      </c>
      <c r="D275" s="136"/>
      <c r="E275" s="136" t="s">
        <v>247</v>
      </c>
      <c r="F275" s="136">
        <v>9</v>
      </c>
      <c r="G275" s="136">
        <v>1</v>
      </c>
      <c r="H275" s="137">
        <v>2280.5</v>
      </c>
      <c r="I275" s="137">
        <v>2018.5</v>
      </c>
      <c r="J275" s="91">
        <v>2018.5</v>
      </c>
      <c r="K275" s="42">
        <v>121</v>
      </c>
      <c r="L275" s="23">
        <v>79600</v>
      </c>
      <c r="M275" s="73">
        <v>0</v>
      </c>
      <c r="N275" s="73">
        <v>0</v>
      </c>
      <c r="O275" s="73">
        <v>0</v>
      </c>
      <c r="P275" s="23">
        <v>79600</v>
      </c>
      <c r="Q275" s="58">
        <f t="shared" si="19"/>
        <v>39.435224176368592</v>
      </c>
      <c r="R275" s="23">
        <v>190</v>
      </c>
      <c r="S275" s="59" t="s">
        <v>248</v>
      </c>
      <c r="T275" s="143"/>
      <c r="U275" s="143"/>
      <c r="V275" s="143"/>
    </row>
    <row r="276" spans="1:22" ht="25.5">
      <c r="A276" s="7">
        <v>238</v>
      </c>
      <c r="B276" s="131" t="s">
        <v>345</v>
      </c>
      <c r="C276" s="7">
        <v>1978</v>
      </c>
      <c r="D276" s="136">
        <v>2004</v>
      </c>
      <c r="E276" s="136" t="s">
        <v>253</v>
      </c>
      <c r="F276" s="136">
        <v>9</v>
      </c>
      <c r="G276" s="136">
        <v>4</v>
      </c>
      <c r="H276" s="137">
        <v>12420.1</v>
      </c>
      <c r="I276" s="137">
        <v>8420.4</v>
      </c>
      <c r="J276" s="91">
        <v>8420.4</v>
      </c>
      <c r="K276" s="42">
        <v>344</v>
      </c>
      <c r="L276" s="23">
        <v>313600</v>
      </c>
      <c r="M276" s="73">
        <v>0</v>
      </c>
      <c r="N276" s="73">
        <v>0</v>
      </c>
      <c r="O276" s="73">
        <v>0</v>
      </c>
      <c r="P276" s="23">
        <v>313600</v>
      </c>
      <c r="Q276" s="58">
        <f t="shared" si="19"/>
        <v>37.242886323690087</v>
      </c>
      <c r="R276" s="23">
        <v>190</v>
      </c>
      <c r="S276" s="59" t="s">
        <v>248</v>
      </c>
      <c r="T276" s="143"/>
      <c r="U276" s="143"/>
      <c r="V276" s="143"/>
    </row>
    <row r="277" spans="1:22" ht="25.5">
      <c r="A277" s="7">
        <v>239</v>
      </c>
      <c r="B277" s="131" t="s">
        <v>346</v>
      </c>
      <c r="C277" s="7">
        <v>1978</v>
      </c>
      <c r="D277" s="136"/>
      <c r="E277" s="136" t="s">
        <v>247</v>
      </c>
      <c r="F277" s="136">
        <v>9</v>
      </c>
      <c r="G277" s="136">
        <v>1</v>
      </c>
      <c r="H277" s="137">
        <v>5571.4</v>
      </c>
      <c r="I277" s="137">
        <v>3904.1</v>
      </c>
      <c r="J277" s="91">
        <v>3904.1</v>
      </c>
      <c r="K277" s="42">
        <v>78</v>
      </c>
      <c r="L277" s="23">
        <v>78400</v>
      </c>
      <c r="M277" s="73">
        <v>0</v>
      </c>
      <c r="N277" s="73">
        <v>0</v>
      </c>
      <c r="O277" s="73">
        <v>0</v>
      </c>
      <c r="P277" s="23">
        <v>78400</v>
      </c>
      <c r="Q277" s="58">
        <f t="shared" si="19"/>
        <v>20.081452831638533</v>
      </c>
      <c r="R277" s="23">
        <v>190</v>
      </c>
      <c r="S277" s="59" t="s">
        <v>248</v>
      </c>
      <c r="T277" s="143"/>
      <c r="U277" s="143"/>
      <c r="V277" s="143"/>
    </row>
    <row r="278" spans="1:22" ht="25.5">
      <c r="A278" s="7">
        <v>240</v>
      </c>
      <c r="B278" s="131" t="s">
        <v>347</v>
      </c>
      <c r="C278" s="7">
        <v>1978</v>
      </c>
      <c r="D278" s="136"/>
      <c r="E278" s="136" t="s">
        <v>247</v>
      </c>
      <c r="F278" s="136">
        <v>9</v>
      </c>
      <c r="G278" s="136">
        <v>1</v>
      </c>
      <c r="H278" s="137">
        <v>2777.3</v>
      </c>
      <c r="I278" s="7">
        <v>1997.4</v>
      </c>
      <c r="J278" s="137">
        <v>1850.9</v>
      </c>
      <c r="K278" s="42">
        <v>96</v>
      </c>
      <c r="L278" s="23">
        <v>78400</v>
      </c>
      <c r="M278" s="73">
        <v>0</v>
      </c>
      <c r="N278" s="73">
        <v>0</v>
      </c>
      <c r="O278" s="73">
        <v>0</v>
      </c>
      <c r="P278" s="23">
        <v>78400</v>
      </c>
      <c r="Q278" s="58">
        <f t="shared" si="19"/>
        <v>39.251026334234503</v>
      </c>
      <c r="R278" s="23">
        <v>190</v>
      </c>
      <c r="S278" s="59" t="s">
        <v>248</v>
      </c>
      <c r="T278" s="143"/>
      <c r="U278" s="143"/>
      <c r="V278" s="143"/>
    </row>
    <row r="279" spans="1:22" ht="25.5">
      <c r="A279" s="7">
        <v>241</v>
      </c>
      <c r="B279" s="131" t="s">
        <v>348</v>
      </c>
      <c r="C279" s="7">
        <v>1978</v>
      </c>
      <c r="D279" s="136"/>
      <c r="E279" s="136" t="s">
        <v>247</v>
      </c>
      <c r="F279" s="136">
        <v>12</v>
      </c>
      <c r="G279" s="136">
        <v>1</v>
      </c>
      <c r="H279" s="136">
        <v>5251.1</v>
      </c>
      <c r="I279" s="7">
        <v>4896.1000000000004</v>
      </c>
      <c r="J279" s="136">
        <v>3842.4</v>
      </c>
      <c r="K279" s="42">
        <v>182</v>
      </c>
      <c r="L279" s="23">
        <v>156800</v>
      </c>
      <c r="M279" s="73">
        <v>0</v>
      </c>
      <c r="N279" s="73">
        <v>0</v>
      </c>
      <c r="O279" s="73">
        <v>0</v>
      </c>
      <c r="P279" s="23">
        <v>156800</v>
      </c>
      <c r="Q279" s="58">
        <f t="shared" si="19"/>
        <v>32.025489675455972</v>
      </c>
      <c r="R279" s="23">
        <v>190</v>
      </c>
      <c r="S279" s="59" t="s">
        <v>248</v>
      </c>
      <c r="T279" s="143"/>
      <c r="U279" s="143"/>
      <c r="V279" s="143"/>
    </row>
    <row r="280" spans="1:22" ht="25.5">
      <c r="A280" s="7">
        <v>242</v>
      </c>
      <c r="B280" s="131" t="s">
        <v>349</v>
      </c>
      <c r="C280" s="7">
        <v>1978</v>
      </c>
      <c r="D280" s="136"/>
      <c r="E280" s="136" t="s">
        <v>247</v>
      </c>
      <c r="F280" s="136">
        <v>12</v>
      </c>
      <c r="G280" s="136">
        <v>1</v>
      </c>
      <c r="H280" s="137">
        <v>5267.6</v>
      </c>
      <c r="I280" s="137">
        <v>3814.5</v>
      </c>
      <c r="J280" s="91">
        <v>3814.5</v>
      </c>
      <c r="K280" s="42">
        <v>171</v>
      </c>
      <c r="L280" s="23">
        <v>156800</v>
      </c>
      <c r="M280" s="73">
        <v>0</v>
      </c>
      <c r="N280" s="73">
        <v>0</v>
      </c>
      <c r="O280" s="73">
        <v>0</v>
      </c>
      <c r="P280" s="23">
        <v>156800</v>
      </c>
      <c r="Q280" s="58">
        <f t="shared" si="19"/>
        <v>41.10630488923843</v>
      </c>
      <c r="R280" s="23">
        <v>190</v>
      </c>
      <c r="S280" s="59" t="s">
        <v>248</v>
      </c>
      <c r="T280" s="143"/>
      <c r="U280" s="143"/>
      <c r="V280" s="143"/>
    </row>
    <row r="281" spans="1:22" ht="25.5">
      <c r="A281" s="7">
        <v>243</v>
      </c>
      <c r="B281" s="131" t="s">
        <v>350</v>
      </c>
      <c r="C281" s="7">
        <v>1978</v>
      </c>
      <c r="D281" s="136"/>
      <c r="E281" s="136" t="s">
        <v>247</v>
      </c>
      <c r="F281" s="136">
        <v>12</v>
      </c>
      <c r="G281" s="136">
        <v>1</v>
      </c>
      <c r="H281" s="137">
        <v>6297.4</v>
      </c>
      <c r="I281" s="137">
        <v>4511.6000000000004</v>
      </c>
      <c r="J281" s="91">
        <v>3852.3</v>
      </c>
      <c r="K281" s="42">
        <v>182</v>
      </c>
      <c r="L281" s="23">
        <v>156800</v>
      </c>
      <c r="M281" s="73">
        <v>0</v>
      </c>
      <c r="N281" s="73">
        <v>0</v>
      </c>
      <c r="O281" s="73">
        <v>0</v>
      </c>
      <c r="P281" s="23">
        <v>156800</v>
      </c>
      <c r="Q281" s="58">
        <f t="shared" si="19"/>
        <v>34.754854153737028</v>
      </c>
      <c r="R281" s="23">
        <v>190</v>
      </c>
      <c r="S281" s="59" t="s">
        <v>248</v>
      </c>
      <c r="T281" s="143"/>
      <c r="U281" s="143"/>
      <c r="V281" s="143"/>
    </row>
    <row r="282" spans="1:22" ht="25.5">
      <c r="A282" s="7">
        <v>244</v>
      </c>
      <c r="B282" s="131" t="s">
        <v>351</v>
      </c>
      <c r="C282" s="7">
        <v>1983</v>
      </c>
      <c r="D282" s="136"/>
      <c r="E282" s="136" t="s">
        <v>253</v>
      </c>
      <c r="F282" s="136">
        <v>9</v>
      </c>
      <c r="G282" s="136">
        <v>5</v>
      </c>
      <c r="H282" s="137">
        <v>12110</v>
      </c>
      <c r="I282" s="137">
        <v>10341.200000000001</v>
      </c>
      <c r="J282" s="91">
        <v>10341.200000000001</v>
      </c>
      <c r="K282" s="42">
        <v>519</v>
      </c>
      <c r="L282" s="23">
        <v>398000</v>
      </c>
      <c r="M282" s="73">
        <v>0</v>
      </c>
      <c r="N282" s="73">
        <v>0</v>
      </c>
      <c r="O282" s="73">
        <v>0</v>
      </c>
      <c r="P282" s="23">
        <v>398000</v>
      </c>
      <c r="Q282" s="58">
        <f t="shared" si="19"/>
        <v>38.486829381503114</v>
      </c>
      <c r="R282" s="23">
        <v>190</v>
      </c>
      <c r="S282" s="59" t="s">
        <v>248</v>
      </c>
      <c r="T282" s="143"/>
      <c r="U282" s="143"/>
      <c r="V282" s="143"/>
    </row>
    <row r="283" spans="1:22" ht="25.5">
      <c r="A283" s="7">
        <v>245</v>
      </c>
      <c r="B283" s="131" t="s">
        <v>352</v>
      </c>
      <c r="C283" s="7">
        <v>1982</v>
      </c>
      <c r="D283" s="136"/>
      <c r="E283" s="136" t="s">
        <v>253</v>
      </c>
      <c r="F283" s="136">
        <v>9</v>
      </c>
      <c r="G283" s="136">
        <v>5</v>
      </c>
      <c r="H283" s="137">
        <v>11640</v>
      </c>
      <c r="I283" s="137">
        <v>10002</v>
      </c>
      <c r="J283" s="91">
        <v>10002</v>
      </c>
      <c r="K283" s="42">
        <v>550</v>
      </c>
      <c r="L283" s="23">
        <v>398000</v>
      </c>
      <c r="M283" s="73">
        <v>0</v>
      </c>
      <c r="N283" s="73">
        <v>0</v>
      </c>
      <c r="O283" s="73">
        <v>0</v>
      </c>
      <c r="P283" s="23">
        <v>398000</v>
      </c>
      <c r="Q283" s="58">
        <f t="shared" si="19"/>
        <v>39.792041591681667</v>
      </c>
      <c r="R283" s="23">
        <v>190</v>
      </c>
      <c r="S283" s="59" t="s">
        <v>248</v>
      </c>
      <c r="T283" s="143"/>
      <c r="U283" s="143"/>
      <c r="V283" s="143"/>
    </row>
    <row r="284" spans="1:22" ht="25.5">
      <c r="A284" s="7">
        <v>246</v>
      </c>
      <c r="B284" s="131" t="s">
        <v>353</v>
      </c>
      <c r="C284" s="7">
        <v>1982</v>
      </c>
      <c r="D284" s="136"/>
      <c r="E284" s="136" t="s">
        <v>253</v>
      </c>
      <c r="F284" s="136">
        <v>9</v>
      </c>
      <c r="G284" s="136">
        <v>6</v>
      </c>
      <c r="H284" s="137">
        <v>15223</v>
      </c>
      <c r="I284" s="137">
        <v>12041</v>
      </c>
      <c r="J284" s="91">
        <v>12041</v>
      </c>
      <c r="K284" s="42">
        <v>635</v>
      </c>
      <c r="L284" s="23">
        <v>477600</v>
      </c>
      <c r="M284" s="73">
        <v>0</v>
      </c>
      <c r="N284" s="73">
        <v>0</v>
      </c>
      <c r="O284" s="73">
        <v>0</v>
      </c>
      <c r="P284" s="23">
        <v>477600</v>
      </c>
      <c r="Q284" s="58">
        <f t="shared" si="19"/>
        <v>39.66447969437754</v>
      </c>
      <c r="R284" s="23">
        <v>190</v>
      </c>
      <c r="S284" s="59" t="s">
        <v>248</v>
      </c>
      <c r="T284" s="143"/>
      <c r="U284" s="143"/>
      <c r="V284" s="143"/>
    </row>
    <row r="285" spans="1:22" ht="25.5">
      <c r="A285" s="7">
        <v>247</v>
      </c>
      <c r="B285" s="131" t="s">
        <v>354</v>
      </c>
      <c r="C285" s="7">
        <v>1982</v>
      </c>
      <c r="D285" s="136">
        <v>2012</v>
      </c>
      <c r="E285" s="136" t="s">
        <v>253</v>
      </c>
      <c r="F285" s="136">
        <v>9</v>
      </c>
      <c r="G285" s="136">
        <v>3</v>
      </c>
      <c r="H285" s="137">
        <v>8892</v>
      </c>
      <c r="I285" s="137">
        <v>5979.4</v>
      </c>
      <c r="J285" s="91">
        <v>5979.4</v>
      </c>
      <c r="K285" s="42">
        <v>328</v>
      </c>
      <c r="L285" s="23">
        <v>238800</v>
      </c>
      <c r="M285" s="73">
        <v>0</v>
      </c>
      <c r="N285" s="73">
        <v>0</v>
      </c>
      <c r="O285" s="73">
        <v>0</v>
      </c>
      <c r="P285" s="23">
        <v>238800</v>
      </c>
      <c r="Q285" s="58">
        <f t="shared" si="19"/>
        <v>39.937117436532098</v>
      </c>
      <c r="R285" s="23">
        <v>190</v>
      </c>
      <c r="S285" s="59" t="s">
        <v>248</v>
      </c>
      <c r="T285" s="143"/>
      <c r="U285" s="143"/>
      <c r="V285" s="143"/>
    </row>
    <row r="286" spans="1:22" ht="25.5">
      <c r="A286" s="7">
        <v>248</v>
      </c>
      <c r="B286" s="131" t="s">
        <v>355</v>
      </c>
      <c r="C286" s="7">
        <v>1978</v>
      </c>
      <c r="D286" s="136">
        <v>2004</v>
      </c>
      <c r="E286" s="136" t="s">
        <v>253</v>
      </c>
      <c r="F286" s="136">
        <v>9</v>
      </c>
      <c r="G286" s="136">
        <v>4</v>
      </c>
      <c r="H286" s="137">
        <v>11256.1</v>
      </c>
      <c r="I286" s="137">
        <v>8102.2</v>
      </c>
      <c r="J286" s="91">
        <v>8020.2</v>
      </c>
      <c r="K286" s="42">
        <v>353</v>
      </c>
      <c r="L286" s="23">
        <v>313600</v>
      </c>
      <c r="M286" s="73">
        <v>0</v>
      </c>
      <c r="N286" s="73">
        <v>0</v>
      </c>
      <c r="O286" s="73">
        <v>0</v>
      </c>
      <c r="P286" s="23">
        <v>313600</v>
      </c>
      <c r="Q286" s="58">
        <f t="shared" si="19"/>
        <v>38.705536767791465</v>
      </c>
      <c r="R286" s="23">
        <v>190</v>
      </c>
      <c r="S286" s="59" t="s">
        <v>248</v>
      </c>
      <c r="T286" s="143"/>
      <c r="U286" s="143"/>
      <c r="V286" s="143"/>
    </row>
    <row r="287" spans="1:22" s="98" customFormat="1" ht="25.5">
      <c r="A287" s="7">
        <v>249</v>
      </c>
      <c r="B287" s="55" t="s">
        <v>377</v>
      </c>
      <c r="C287" s="7">
        <v>1954</v>
      </c>
      <c r="D287" s="62"/>
      <c r="E287" s="136" t="s">
        <v>247</v>
      </c>
      <c r="F287" s="80">
        <v>3</v>
      </c>
      <c r="G287" s="62">
        <v>2</v>
      </c>
      <c r="H287" s="67">
        <v>1036.7</v>
      </c>
      <c r="I287" s="23">
        <v>935.4</v>
      </c>
      <c r="J287" s="23">
        <v>723</v>
      </c>
      <c r="K287" s="64">
        <v>36</v>
      </c>
      <c r="L287" s="23">
        <v>105176</v>
      </c>
      <c r="M287" s="137">
        <v>0</v>
      </c>
      <c r="N287" s="137">
        <v>0</v>
      </c>
      <c r="O287" s="137">
        <v>0</v>
      </c>
      <c r="P287" s="23">
        <v>105176</v>
      </c>
      <c r="Q287" s="58">
        <f t="shared" si="19"/>
        <v>112.43959803292709</v>
      </c>
      <c r="R287" s="23">
        <v>179</v>
      </c>
      <c r="S287" s="97" t="s">
        <v>248</v>
      </c>
      <c r="T287" s="143"/>
      <c r="U287" s="143"/>
      <c r="V287" s="143"/>
    </row>
    <row r="288" spans="1:22" s="98" customFormat="1" ht="25.5">
      <c r="A288" s="7">
        <v>250</v>
      </c>
      <c r="B288" s="55" t="s">
        <v>378</v>
      </c>
      <c r="C288" s="7">
        <v>1960</v>
      </c>
      <c r="D288" s="62"/>
      <c r="E288" s="136" t="s">
        <v>247</v>
      </c>
      <c r="F288" s="80">
        <v>3</v>
      </c>
      <c r="G288" s="62">
        <v>3</v>
      </c>
      <c r="H288" s="67">
        <v>1666.2</v>
      </c>
      <c r="I288" s="23">
        <v>1010.6</v>
      </c>
      <c r="J288" s="23">
        <v>826.8</v>
      </c>
      <c r="K288" s="64">
        <v>53</v>
      </c>
      <c r="L288" s="23">
        <v>180897</v>
      </c>
      <c r="M288" s="137">
        <v>0</v>
      </c>
      <c r="N288" s="137">
        <v>0</v>
      </c>
      <c r="O288" s="137">
        <v>0</v>
      </c>
      <c r="P288" s="23">
        <v>180897</v>
      </c>
      <c r="Q288" s="58">
        <f t="shared" si="19"/>
        <v>178.99960419552741</v>
      </c>
      <c r="R288" s="23">
        <v>179</v>
      </c>
      <c r="S288" s="97" t="s">
        <v>248</v>
      </c>
      <c r="T288" s="143"/>
      <c r="U288" s="143"/>
      <c r="V288" s="143"/>
    </row>
    <row r="289" spans="1:22" s="98" customFormat="1" ht="25.5">
      <c r="A289" s="7">
        <v>251</v>
      </c>
      <c r="B289" s="55" t="s">
        <v>379</v>
      </c>
      <c r="C289" s="7">
        <v>1961</v>
      </c>
      <c r="D289" s="54">
        <v>2007</v>
      </c>
      <c r="E289" s="136" t="s">
        <v>247</v>
      </c>
      <c r="F289" s="56">
        <v>5</v>
      </c>
      <c r="G289" s="54">
        <v>4</v>
      </c>
      <c r="H289" s="58">
        <v>3458.6</v>
      </c>
      <c r="I289" s="23">
        <v>3216.6</v>
      </c>
      <c r="J289" s="23">
        <v>3216.6</v>
      </c>
      <c r="K289" s="57">
        <v>185</v>
      </c>
      <c r="L289" s="23">
        <v>360250</v>
      </c>
      <c r="M289" s="137">
        <v>0</v>
      </c>
      <c r="N289" s="137">
        <v>0</v>
      </c>
      <c r="O289" s="137">
        <v>0</v>
      </c>
      <c r="P289" s="23">
        <v>360250</v>
      </c>
      <c r="Q289" s="58">
        <f t="shared" si="19"/>
        <v>111.99713983709508</v>
      </c>
      <c r="R289" s="23">
        <v>127</v>
      </c>
      <c r="S289" s="97" t="s">
        <v>248</v>
      </c>
      <c r="T289" s="143"/>
      <c r="U289" s="143"/>
      <c r="V289" s="143"/>
    </row>
    <row r="290" spans="1:22" s="98" customFormat="1" ht="25.5">
      <c r="A290" s="7">
        <v>252</v>
      </c>
      <c r="B290" s="55" t="s">
        <v>380</v>
      </c>
      <c r="C290" s="7">
        <v>1961</v>
      </c>
      <c r="D290" s="62">
        <v>2005</v>
      </c>
      <c r="E290" s="136" t="s">
        <v>247</v>
      </c>
      <c r="F290" s="80">
        <v>4</v>
      </c>
      <c r="G290" s="62">
        <v>3</v>
      </c>
      <c r="H290" s="67">
        <v>3286.5</v>
      </c>
      <c r="I290" s="23">
        <v>2038</v>
      </c>
      <c r="J290" s="23">
        <v>2038</v>
      </c>
      <c r="K290" s="64">
        <v>109</v>
      </c>
      <c r="L290" s="23">
        <v>220000</v>
      </c>
      <c r="M290" s="137">
        <v>0</v>
      </c>
      <c r="N290" s="137">
        <v>0</v>
      </c>
      <c r="O290" s="137">
        <v>0</v>
      </c>
      <c r="P290" s="23">
        <v>220000</v>
      </c>
      <c r="Q290" s="58">
        <f t="shared" si="19"/>
        <v>107.94896957801767</v>
      </c>
      <c r="R290" s="23">
        <v>127</v>
      </c>
      <c r="S290" s="97" t="s">
        <v>248</v>
      </c>
      <c r="T290" s="143"/>
      <c r="U290" s="143"/>
      <c r="V290" s="143"/>
    </row>
    <row r="291" spans="1:22" s="98" customFormat="1" ht="25.5">
      <c r="A291" s="7">
        <v>253</v>
      </c>
      <c r="B291" s="55" t="s">
        <v>381</v>
      </c>
      <c r="C291" s="7">
        <v>1961</v>
      </c>
      <c r="D291" s="62">
        <v>2004</v>
      </c>
      <c r="E291" s="136" t="s">
        <v>247</v>
      </c>
      <c r="F291" s="80">
        <v>4</v>
      </c>
      <c r="G291" s="62">
        <v>3</v>
      </c>
      <c r="H291" s="67">
        <v>2145</v>
      </c>
      <c r="I291" s="23">
        <v>1997.7</v>
      </c>
      <c r="J291" s="23">
        <v>1997.7</v>
      </c>
      <c r="K291" s="64">
        <v>91</v>
      </c>
      <c r="L291" s="23">
        <v>220042</v>
      </c>
      <c r="M291" s="137">
        <v>0</v>
      </c>
      <c r="N291" s="137">
        <v>0</v>
      </c>
      <c r="O291" s="137">
        <v>0</v>
      </c>
      <c r="P291" s="23">
        <v>220042</v>
      </c>
      <c r="Q291" s="58">
        <f t="shared" si="19"/>
        <v>110.14766982029333</v>
      </c>
      <c r="R291" s="23">
        <v>127</v>
      </c>
      <c r="S291" s="97" t="s">
        <v>248</v>
      </c>
      <c r="T291" s="143"/>
      <c r="U291" s="143"/>
      <c r="V291" s="143"/>
    </row>
    <row r="292" spans="1:22" s="98" customFormat="1" ht="25.5">
      <c r="A292" s="7">
        <v>254</v>
      </c>
      <c r="B292" s="55" t="s">
        <v>382</v>
      </c>
      <c r="C292" s="7">
        <v>1961</v>
      </c>
      <c r="D292" s="62">
        <v>2006</v>
      </c>
      <c r="E292" s="136" t="s">
        <v>247</v>
      </c>
      <c r="F292" s="80">
        <v>4</v>
      </c>
      <c r="G292" s="62">
        <v>3</v>
      </c>
      <c r="H292" s="67">
        <v>2139.4</v>
      </c>
      <c r="I292" s="23">
        <v>1991.8</v>
      </c>
      <c r="J292" s="23">
        <v>1991.8</v>
      </c>
      <c r="K292" s="64">
        <v>96</v>
      </c>
      <c r="L292" s="23">
        <v>220000</v>
      </c>
      <c r="M292" s="137">
        <v>0</v>
      </c>
      <c r="N292" s="137">
        <v>0</v>
      </c>
      <c r="O292" s="137">
        <v>0</v>
      </c>
      <c r="P292" s="23">
        <v>220000</v>
      </c>
      <c r="Q292" s="58">
        <f t="shared" si="19"/>
        <v>110.45285671252134</v>
      </c>
      <c r="R292" s="23">
        <v>127</v>
      </c>
      <c r="S292" s="97" t="s">
        <v>248</v>
      </c>
      <c r="T292" s="143"/>
      <c r="U292" s="143"/>
      <c r="V292" s="143"/>
    </row>
    <row r="293" spans="1:22" s="98" customFormat="1" ht="25.5">
      <c r="A293" s="7">
        <v>255</v>
      </c>
      <c r="B293" s="55" t="s">
        <v>383</v>
      </c>
      <c r="C293" s="7">
        <v>1961</v>
      </c>
      <c r="D293" s="62"/>
      <c r="E293" s="136" t="s">
        <v>247</v>
      </c>
      <c r="F293" s="80">
        <v>5</v>
      </c>
      <c r="G293" s="62">
        <v>4</v>
      </c>
      <c r="H293" s="67">
        <v>3960.3</v>
      </c>
      <c r="I293" s="23">
        <v>3185.4</v>
      </c>
      <c r="J293" s="23">
        <v>3185.4</v>
      </c>
      <c r="K293" s="64">
        <v>153</v>
      </c>
      <c r="L293" s="23">
        <v>341770</v>
      </c>
      <c r="M293" s="137">
        <v>0</v>
      </c>
      <c r="N293" s="137">
        <v>0</v>
      </c>
      <c r="O293" s="137">
        <v>0</v>
      </c>
      <c r="P293" s="23">
        <v>341770</v>
      </c>
      <c r="Q293" s="58">
        <f t="shared" si="19"/>
        <v>107.29264770515476</v>
      </c>
      <c r="R293" s="23">
        <v>127</v>
      </c>
      <c r="S293" s="97" t="s">
        <v>248</v>
      </c>
      <c r="T293" s="143"/>
      <c r="U293" s="143"/>
      <c r="V293" s="143"/>
    </row>
    <row r="294" spans="1:22" s="98" customFormat="1" ht="25.5">
      <c r="A294" s="7">
        <v>256</v>
      </c>
      <c r="B294" s="55" t="s">
        <v>384</v>
      </c>
      <c r="C294" s="7">
        <v>1962</v>
      </c>
      <c r="D294" s="62"/>
      <c r="E294" s="136" t="s">
        <v>247</v>
      </c>
      <c r="F294" s="80">
        <v>5</v>
      </c>
      <c r="G294" s="62">
        <v>3</v>
      </c>
      <c r="H294" s="67">
        <v>2983.7</v>
      </c>
      <c r="I294" s="23">
        <v>2479</v>
      </c>
      <c r="J294" s="23">
        <v>2479</v>
      </c>
      <c r="K294" s="64">
        <v>108</v>
      </c>
      <c r="L294" s="23">
        <v>245485</v>
      </c>
      <c r="M294" s="137">
        <v>0</v>
      </c>
      <c r="N294" s="137">
        <v>0</v>
      </c>
      <c r="O294" s="137">
        <v>0</v>
      </c>
      <c r="P294" s="23">
        <v>245485</v>
      </c>
      <c r="Q294" s="58">
        <f t="shared" si="19"/>
        <v>99.02581686163775</v>
      </c>
      <c r="R294" s="23">
        <v>127</v>
      </c>
      <c r="S294" s="97" t="s">
        <v>248</v>
      </c>
      <c r="T294" s="143"/>
      <c r="U294" s="143"/>
      <c r="V294" s="143"/>
    </row>
    <row r="295" spans="1:22" s="98" customFormat="1" ht="25.5">
      <c r="A295" s="7">
        <v>257</v>
      </c>
      <c r="B295" s="55" t="s">
        <v>385</v>
      </c>
      <c r="C295" s="7">
        <v>1962</v>
      </c>
      <c r="D295" s="62">
        <v>2003</v>
      </c>
      <c r="E295" s="136" t="s">
        <v>247</v>
      </c>
      <c r="F295" s="80">
        <v>4</v>
      </c>
      <c r="G295" s="62">
        <v>3</v>
      </c>
      <c r="H295" s="67">
        <v>2173.3000000000002</v>
      </c>
      <c r="I295" s="23">
        <v>1990.3</v>
      </c>
      <c r="J295" s="23">
        <v>1949</v>
      </c>
      <c r="K295" s="64">
        <v>92</v>
      </c>
      <c r="L295" s="23">
        <v>199442</v>
      </c>
      <c r="M295" s="137">
        <v>0</v>
      </c>
      <c r="N295" s="137">
        <v>0</v>
      </c>
      <c r="O295" s="137">
        <v>0</v>
      </c>
      <c r="P295" s="23">
        <v>199442</v>
      </c>
      <c r="Q295" s="58">
        <f t="shared" si="19"/>
        <v>100.20700396925086</v>
      </c>
      <c r="R295" s="23">
        <v>127</v>
      </c>
      <c r="S295" s="97" t="s">
        <v>248</v>
      </c>
      <c r="T295" s="143"/>
      <c r="U295" s="143"/>
      <c r="V295" s="143"/>
    </row>
    <row r="296" spans="1:22" s="98" customFormat="1" ht="25.5">
      <c r="A296" s="7">
        <v>258</v>
      </c>
      <c r="B296" s="55" t="s">
        <v>386</v>
      </c>
      <c r="C296" s="7">
        <v>1962</v>
      </c>
      <c r="D296" s="62">
        <v>2007</v>
      </c>
      <c r="E296" s="136" t="s">
        <v>247</v>
      </c>
      <c r="F296" s="80">
        <v>4</v>
      </c>
      <c r="G296" s="62">
        <v>3</v>
      </c>
      <c r="H296" s="67">
        <v>3963.2</v>
      </c>
      <c r="I296" s="23">
        <v>3783.2</v>
      </c>
      <c r="J296" s="23">
        <v>3783.2</v>
      </c>
      <c r="K296" s="64">
        <v>69</v>
      </c>
      <c r="L296" s="23">
        <v>264000</v>
      </c>
      <c r="M296" s="137">
        <v>0</v>
      </c>
      <c r="N296" s="137">
        <v>0</v>
      </c>
      <c r="O296" s="137">
        <v>0</v>
      </c>
      <c r="P296" s="23">
        <v>264000</v>
      </c>
      <c r="Q296" s="58">
        <f t="shared" si="19"/>
        <v>69.782194967223518</v>
      </c>
      <c r="R296" s="23">
        <v>127</v>
      </c>
      <c r="S296" s="97" t="s">
        <v>248</v>
      </c>
      <c r="T296" s="143"/>
      <c r="U296" s="143"/>
      <c r="V296" s="143"/>
    </row>
    <row r="297" spans="1:22" s="98" customFormat="1" ht="25.5">
      <c r="A297" s="7">
        <v>259</v>
      </c>
      <c r="B297" s="55" t="s">
        <v>387</v>
      </c>
      <c r="C297" s="7">
        <v>1963</v>
      </c>
      <c r="D297" s="54">
        <v>2005</v>
      </c>
      <c r="E297" s="136" t="s">
        <v>247</v>
      </c>
      <c r="F297" s="56">
        <v>5</v>
      </c>
      <c r="G297" s="54">
        <v>2</v>
      </c>
      <c r="H297" s="58">
        <v>3286.3</v>
      </c>
      <c r="I297" s="23">
        <v>2168.5</v>
      </c>
      <c r="J297" s="23">
        <v>2168.5</v>
      </c>
      <c r="K297" s="57">
        <v>189</v>
      </c>
      <c r="L297" s="23">
        <v>240474</v>
      </c>
      <c r="M297" s="137">
        <v>0</v>
      </c>
      <c r="N297" s="137">
        <v>0</v>
      </c>
      <c r="O297" s="137">
        <v>0</v>
      </c>
      <c r="P297" s="23">
        <v>240474</v>
      </c>
      <c r="Q297" s="58">
        <f t="shared" si="19"/>
        <v>110.89416647452155</v>
      </c>
      <c r="R297" s="23">
        <v>127</v>
      </c>
      <c r="S297" s="97" t="s">
        <v>248</v>
      </c>
      <c r="T297" s="143"/>
      <c r="U297" s="143"/>
      <c r="V297" s="143"/>
    </row>
    <row r="298" spans="1:22" s="98" customFormat="1" ht="25.5">
      <c r="A298" s="7">
        <v>260</v>
      </c>
      <c r="B298" s="111" t="s">
        <v>397</v>
      </c>
      <c r="C298" s="7">
        <v>1982</v>
      </c>
      <c r="D298" s="7"/>
      <c r="E298" s="136" t="s">
        <v>247</v>
      </c>
      <c r="F298" s="112">
        <v>5</v>
      </c>
      <c r="G298" s="112">
        <v>4</v>
      </c>
      <c r="H298" s="23">
        <v>5504.2</v>
      </c>
      <c r="I298" s="23">
        <v>4103.6000000000004</v>
      </c>
      <c r="J298" s="23">
        <v>4103.6000000000004</v>
      </c>
      <c r="K298" s="42">
        <v>225</v>
      </c>
      <c r="L298" s="23">
        <v>679878</v>
      </c>
      <c r="M298" s="23">
        <v>0</v>
      </c>
      <c r="N298" s="23">
        <v>0</v>
      </c>
      <c r="O298" s="23">
        <v>0</v>
      </c>
      <c r="P298" s="23">
        <v>679878</v>
      </c>
      <c r="Q298" s="58">
        <f t="shared" si="19"/>
        <v>165.67842869675405</v>
      </c>
      <c r="R298" s="23">
        <v>478</v>
      </c>
      <c r="S298" s="97" t="s">
        <v>248</v>
      </c>
      <c r="T298" s="143"/>
      <c r="U298" s="143"/>
      <c r="V298" s="143"/>
    </row>
    <row r="299" spans="1:22" s="98" customFormat="1" ht="25.5">
      <c r="A299" s="7">
        <v>261</v>
      </c>
      <c r="B299" s="55" t="s">
        <v>396</v>
      </c>
      <c r="C299" s="7">
        <v>2001</v>
      </c>
      <c r="D299" s="7"/>
      <c r="E299" s="136" t="s">
        <v>247</v>
      </c>
      <c r="F299" s="112">
        <v>10</v>
      </c>
      <c r="G299" s="112">
        <v>3</v>
      </c>
      <c r="H299" s="113">
        <v>8198.52</v>
      </c>
      <c r="I299" s="113">
        <v>7214.7</v>
      </c>
      <c r="J299" s="113">
        <v>5792.27</v>
      </c>
      <c r="K299" s="42">
        <v>235</v>
      </c>
      <c r="L299" s="23">
        <v>11657943</v>
      </c>
      <c r="M299" s="137">
        <v>0</v>
      </c>
      <c r="N299" s="137">
        <v>0</v>
      </c>
      <c r="O299" s="137">
        <v>7605000</v>
      </c>
      <c r="P299" s="23">
        <f>L299-O299</f>
        <v>4052943</v>
      </c>
      <c r="Q299" s="58">
        <f t="shared" si="19"/>
        <v>1615.8597031061583</v>
      </c>
      <c r="R299" s="23">
        <v>744</v>
      </c>
      <c r="S299" s="97" t="s">
        <v>248</v>
      </c>
      <c r="T299" s="143"/>
      <c r="U299" s="143"/>
      <c r="V299" s="143"/>
    </row>
    <row r="300" spans="1:22" s="98" customFormat="1" ht="25.5">
      <c r="A300" s="7">
        <v>262</v>
      </c>
      <c r="B300" s="55" t="s">
        <v>402</v>
      </c>
      <c r="C300" s="7">
        <v>1997</v>
      </c>
      <c r="D300" s="7"/>
      <c r="E300" s="136" t="s">
        <v>253</v>
      </c>
      <c r="F300" s="112">
        <v>10</v>
      </c>
      <c r="G300" s="112">
        <v>3</v>
      </c>
      <c r="H300" s="113">
        <v>8895.1</v>
      </c>
      <c r="I300" s="113">
        <v>6681.9</v>
      </c>
      <c r="J300" s="113">
        <v>6681.9</v>
      </c>
      <c r="K300" s="42">
        <v>207</v>
      </c>
      <c r="L300" s="23">
        <v>154597.37</v>
      </c>
      <c r="M300" s="137">
        <v>0</v>
      </c>
      <c r="N300" s="137">
        <v>0</v>
      </c>
      <c r="O300" s="137">
        <v>0</v>
      </c>
      <c r="P300" s="23">
        <v>154597.37</v>
      </c>
      <c r="Q300" s="58">
        <f t="shared" si="19"/>
        <v>23.136738053547646</v>
      </c>
      <c r="R300" s="23">
        <v>1058</v>
      </c>
      <c r="S300" s="97" t="s">
        <v>248</v>
      </c>
      <c r="T300" s="143"/>
      <c r="U300" s="143"/>
      <c r="V300" s="143"/>
    </row>
    <row r="301" spans="1:22">
      <c r="A301" s="160" t="s">
        <v>258</v>
      </c>
      <c r="B301" s="161"/>
      <c r="C301" s="50" t="s">
        <v>246</v>
      </c>
      <c r="D301" s="50" t="s">
        <v>246</v>
      </c>
      <c r="E301" s="51" t="s">
        <v>246</v>
      </c>
      <c r="F301" s="50" t="s">
        <v>246</v>
      </c>
      <c r="G301" s="50" t="s">
        <v>246</v>
      </c>
      <c r="H301" s="21">
        <f>SUM(H302:H308)</f>
        <v>5819.6</v>
      </c>
      <c r="I301" s="21">
        <f t="shared" ref="I301:P301" si="20">SUM(I302:I308)</f>
        <v>4284.8999999999996</v>
      </c>
      <c r="J301" s="21">
        <f t="shared" si="20"/>
        <v>4284.8999999999996</v>
      </c>
      <c r="K301" s="22">
        <f t="shared" si="20"/>
        <v>227</v>
      </c>
      <c r="L301" s="21">
        <f t="shared" si="20"/>
        <v>2173722.67</v>
      </c>
      <c r="M301" s="21">
        <f t="shared" si="20"/>
        <v>0</v>
      </c>
      <c r="N301" s="21">
        <f t="shared" si="20"/>
        <v>0</v>
      </c>
      <c r="O301" s="21">
        <f t="shared" si="20"/>
        <v>0</v>
      </c>
      <c r="P301" s="21">
        <f t="shared" si="20"/>
        <v>2173722.67</v>
      </c>
      <c r="Q301" s="52">
        <f t="shared" ref="Q301:Q308" si="21">L301/I301</f>
        <v>507.2983430185069</v>
      </c>
      <c r="R301" s="52">
        <f>MAX(R302:R308)</f>
        <v>3833</v>
      </c>
      <c r="S301" s="50" t="s">
        <v>246</v>
      </c>
      <c r="T301" s="143"/>
      <c r="U301" s="143"/>
      <c r="V301" s="143"/>
    </row>
    <row r="302" spans="1:22" ht="25.5">
      <c r="A302" s="7">
        <v>263</v>
      </c>
      <c r="B302" s="8" t="s">
        <v>169</v>
      </c>
      <c r="C302" s="7">
        <v>1966</v>
      </c>
      <c r="D302" s="54"/>
      <c r="E302" s="136" t="s">
        <v>247</v>
      </c>
      <c r="F302" s="56">
        <v>2</v>
      </c>
      <c r="G302" s="54">
        <v>1</v>
      </c>
      <c r="H302" s="58">
        <v>410.9</v>
      </c>
      <c r="I302" s="23">
        <v>375.1</v>
      </c>
      <c r="J302" s="23">
        <v>375.1</v>
      </c>
      <c r="K302" s="57">
        <v>24</v>
      </c>
      <c r="L302" s="49">
        <v>758440</v>
      </c>
      <c r="M302" s="23">
        <v>0</v>
      </c>
      <c r="N302" s="23">
        <v>0</v>
      </c>
      <c r="O302" s="23">
        <v>0</v>
      </c>
      <c r="P302" s="49">
        <v>758440</v>
      </c>
      <c r="Q302" s="58">
        <f t="shared" si="21"/>
        <v>2021.9674753399092</v>
      </c>
      <c r="R302" s="23">
        <v>3347</v>
      </c>
      <c r="S302" s="59" t="s">
        <v>248</v>
      </c>
      <c r="T302" s="143"/>
      <c r="U302" s="143"/>
      <c r="V302" s="143"/>
    </row>
    <row r="303" spans="1:22" ht="25.5">
      <c r="A303" s="7">
        <v>264</v>
      </c>
      <c r="B303" s="8" t="s">
        <v>170</v>
      </c>
      <c r="C303" s="7">
        <v>1966</v>
      </c>
      <c r="D303" s="54"/>
      <c r="E303" s="136" t="s">
        <v>247</v>
      </c>
      <c r="F303" s="56">
        <v>2</v>
      </c>
      <c r="G303" s="54">
        <v>2</v>
      </c>
      <c r="H303" s="58">
        <v>429.4</v>
      </c>
      <c r="I303" s="23">
        <v>380.4</v>
      </c>
      <c r="J303" s="23">
        <v>380.4</v>
      </c>
      <c r="K303" s="57">
        <v>13</v>
      </c>
      <c r="L303" s="49">
        <v>934258.66999999993</v>
      </c>
      <c r="M303" s="23">
        <v>0</v>
      </c>
      <c r="N303" s="23">
        <v>0</v>
      </c>
      <c r="O303" s="23">
        <v>0</v>
      </c>
      <c r="P303" s="23">
        <v>934258.66999999993</v>
      </c>
      <c r="Q303" s="58">
        <f t="shared" si="21"/>
        <v>2455.9901945320717</v>
      </c>
      <c r="R303" s="23">
        <v>3833</v>
      </c>
      <c r="S303" s="59" t="s">
        <v>248</v>
      </c>
      <c r="T303" s="143"/>
      <c r="U303" s="143"/>
      <c r="V303" s="143"/>
    </row>
    <row r="304" spans="1:22" ht="30" customHeight="1">
      <c r="A304" s="7">
        <v>265</v>
      </c>
      <c r="B304" s="8" t="s">
        <v>171</v>
      </c>
      <c r="C304" s="7">
        <v>1962</v>
      </c>
      <c r="D304" s="54"/>
      <c r="E304" s="136" t="s">
        <v>247</v>
      </c>
      <c r="F304" s="56">
        <v>2</v>
      </c>
      <c r="G304" s="54">
        <v>3</v>
      </c>
      <c r="H304" s="58">
        <v>353.5</v>
      </c>
      <c r="I304" s="23">
        <v>341.4</v>
      </c>
      <c r="J304" s="23">
        <v>341.4</v>
      </c>
      <c r="K304" s="57">
        <v>24</v>
      </c>
      <c r="L304" s="49">
        <v>358254</v>
      </c>
      <c r="M304" s="23">
        <v>0</v>
      </c>
      <c r="N304" s="23">
        <v>0</v>
      </c>
      <c r="O304" s="23">
        <v>0</v>
      </c>
      <c r="P304" s="23">
        <v>358254</v>
      </c>
      <c r="Q304" s="58">
        <f t="shared" si="21"/>
        <v>1049.3673110720563</v>
      </c>
      <c r="R304" s="23">
        <v>2111</v>
      </c>
      <c r="S304" s="59" t="s">
        <v>248</v>
      </c>
      <c r="T304" s="143"/>
      <c r="U304" s="143"/>
      <c r="V304" s="143"/>
    </row>
    <row r="305" spans="1:22" ht="26.25">
      <c r="A305" s="7">
        <v>266</v>
      </c>
      <c r="B305" s="125" t="s">
        <v>307</v>
      </c>
      <c r="C305" s="7">
        <v>1985</v>
      </c>
      <c r="D305" s="136"/>
      <c r="E305" s="136" t="s">
        <v>253</v>
      </c>
      <c r="F305" s="86">
        <v>3</v>
      </c>
      <c r="G305" s="86">
        <v>2</v>
      </c>
      <c r="H305" s="23">
        <v>1957.4</v>
      </c>
      <c r="I305" s="23">
        <v>1303.8</v>
      </c>
      <c r="J305" s="23">
        <v>1303.8</v>
      </c>
      <c r="K305" s="42">
        <v>67</v>
      </c>
      <c r="L305" s="73">
        <v>50000</v>
      </c>
      <c r="M305" s="73">
        <v>0</v>
      </c>
      <c r="N305" s="73">
        <v>0</v>
      </c>
      <c r="O305" s="73">
        <v>0</v>
      </c>
      <c r="P305" s="23">
        <v>50000</v>
      </c>
      <c r="Q305" s="58">
        <f t="shared" si="21"/>
        <v>38.349440098174568</v>
      </c>
      <c r="R305" s="23">
        <v>179</v>
      </c>
      <c r="S305" s="59" t="s">
        <v>248</v>
      </c>
      <c r="T305" s="143"/>
      <c r="U305" s="143"/>
      <c r="V305" s="143"/>
    </row>
    <row r="306" spans="1:22" ht="26.25">
      <c r="A306" s="7">
        <v>267</v>
      </c>
      <c r="B306" s="125" t="s">
        <v>308</v>
      </c>
      <c r="C306" s="7">
        <v>1986</v>
      </c>
      <c r="D306" s="136"/>
      <c r="E306" s="136" t="s">
        <v>253</v>
      </c>
      <c r="F306" s="86">
        <v>3</v>
      </c>
      <c r="G306" s="86">
        <v>2</v>
      </c>
      <c r="H306" s="23">
        <v>2036.4</v>
      </c>
      <c r="I306" s="23">
        <v>1308.5999999999999</v>
      </c>
      <c r="J306" s="23">
        <v>1308.5999999999999</v>
      </c>
      <c r="K306" s="42">
        <v>74</v>
      </c>
      <c r="L306" s="73">
        <v>50000</v>
      </c>
      <c r="M306" s="73">
        <v>0</v>
      </c>
      <c r="N306" s="73">
        <v>0</v>
      </c>
      <c r="O306" s="73">
        <v>0</v>
      </c>
      <c r="P306" s="23">
        <v>50000</v>
      </c>
      <c r="Q306" s="58">
        <f t="shared" si="21"/>
        <v>38.208772734219778</v>
      </c>
      <c r="R306" s="23">
        <v>179</v>
      </c>
      <c r="S306" s="59" t="s">
        <v>248</v>
      </c>
      <c r="T306" s="143"/>
      <c r="U306" s="143"/>
      <c r="V306" s="143"/>
    </row>
    <row r="307" spans="1:22" s="98" customFormat="1" ht="25.5">
      <c r="A307" s="7">
        <v>268</v>
      </c>
      <c r="B307" s="55" t="s">
        <v>388</v>
      </c>
      <c r="C307" s="7">
        <v>1978</v>
      </c>
      <c r="D307" s="54"/>
      <c r="E307" s="136" t="s">
        <v>247</v>
      </c>
      <c r="F307" s="56">
        <v>2</v>
      </c>
      <c r="G307" s="54">
        <v>1</v>
      </c>
      <c r="H307" s="58">
        <v>306.8</v>
      </c>
      <c r="I307" s="23">
        <v>278.60000000000002</v>
      </c>
      <c r="J307" s="23">
        <v>278.60000000000002</v>
      </c>
      <c r="K307" s="57">
        <v>13</v>
      </c>
      <c r="L307" s="23">
        <v>11021</v>
      </c>
      <c r="M307" s="137">
        <v>0</v>
      </c>
      <c r="N307" s="137">
        <v>0</v>
      </c>
      <c r="O307" s="137">
        <v>0</v>
      </c>
      <c r="P307" s="23">
        <v>11021</v>
      </c>
      <c r="Q307" s="58">
        <f t="shared" si="21"/>
        <v>39.558506819813353</v>
      </c>
      <c r="R307" s="23">
        <v>179</v>
      </c>
      <c r="S307" s="97" t="s">
        <v>248</v>
      </c>
      <c r="T307" s="143"/>
      <c r="U307" s="143"/>
      <c r="V307" s="143"/>
    </row>
    <row r="308" spans="1:22" s="98" customFormat="1" ht="25.5">
      <c r="A308" s="7">
        <v>269</v>
      </c>
      <c r="B308" s="55" t="s">
        <v>389</v>
      </c>
      <c r="C308" s="7">
        <v>1980</v>
      </c>
      <c r="D308" s="54"/>
      <c r="E308" s="136" t="s">
        <v>247</v>
      </c>
      <c r="F308" s="56">
        <v>2</v>
      </c>
      <c r="G308" s="54">
        <v>1</v>
      </c>
      <c r="H308" s="58">
        <v>325.2</v>
      </c>
      <c r="I308" s="23">
        <v>297</v>
      </c>
      <c r="J308" s="23">
        <v>297</v>
      </c>
      <c r="K308" s="57">
        <v>12</v>
      </c>
      <c r="L308" s="23">
        <v>11749</v>
      </c>
      <c r="M308" s="137">
        <v>0</v>
      </c>
      <c r="N308" s="137">
        <v>0</v>
      </c>
      <c r="O308" s="137">
        <v>0</v>
      </c>
      <c r="P308" s="23">
        <v>11749</v>
      </c>
      <c r="Q308" s="58">
        <f t="shared" si="21"/>
        <v>39.558922558922561</v>
      </c>
      <c r="R308" s="23">
        <v>179</v>
      </c>
      <c r="S308" s="97" t="s">
        <v>248</v>
      </c>
      <c r="T308" s="143"/>
      <c r="U308" s="143"/>
      <c r="V308" s="143"/>
    </row>
    <row r="309" spans="1:22">
      <c r="A309" s="160" t="s">
        <v>259</v>
      </c>
      <c r="B309" s="161"/>
      <c r="C309" s="50" t="s">
        <v>246</v>
      </c>
      <c r="D309" s="50" t="s">
        <v>246</v>
      </c>
      <c r="E309" s="51" t="s">
        <v>246</v>
      </c>
      <c r="F309" s="50" t="s">
        <v>246</v>
      </c>
      <c r="G309" s="50" t="s">
        <v>246</v>
      </c>
      <c r="H309" s="21">
        <f>SUM(H310:H315)</f>
        <v>3306</v>
      </c>
      <c r="I309" s="21">
        <f t="shared" ref="I309:P309" si="22">SUM(I310:I315)</f>
        <v>3039.4</v>
      </c>
      <c r="J309" s="21">
        <f t="shared" si="22"/>
        <v>3039.4</v>
      </c>
      <c r="K309" s="22">
        <f t="shared" si="22"/>
        <v>146</v>
      </c>
      <c r="L309" s="21">
        <f t="shared" si="22"/>
        <v>4361371.3600000003</v>
      </c>
      <c r="M309" s="21">
        <f t="shared" si="22"/>
        <v>0</v>
      </c>
      <c r="N309" s="21">
        <f t="shared" si="22"/>
        <v>0</v>
      </c>
      <c r="O309" s="21">
        <f t="shared" si="22"/>
        <v>0</v>
      </c>
      <c r="P309" s="21">
        <f t="shared" si="22"/>
        <v>4361371.3600000003</v>
      </c>
      <c r="Q309" s="52">
        <f t="shared" ref="Q309:Q352" si="23">L309/I309</f>
        <v>1434.9448443771798</v>
      </c>
      <c r="R309" s="52">
        <f>MAX(R310:R315)</f>
        <v>2111</v>
      </c>
      <c r="S309" s="50" t="s">
        <v>246</v>
      </c>
      <c r="T309" s="143"/>
      <c r="U309" s="143"/>
      <c r="V309" s="143"/>
    </row>
    <row r="310" spans="1:22" ht="25.5">
      <c r="A310" s="7">
        <v>270</v>
      </c>
      <c r="B310" s="8" t="s">
        <v>172</v>
      </c>
      <c r="C310" s="7">
        <v>1963</v>
      </c>
      <c r="D310" s="54">
        <v>2004</v>
      </c>
      <c r="E310" s="136" t="s">
        <v>247</v>
      </c>
      <c r="F310" s="56">
        <v>2</v>
      </c>
      <c r="G310" s="54">
        <v>2</v>
      </c>
      <c r="H310" s="58">
        <v>636.5</v>
      </c>
      <c r="I310" s="23">
        <v>588.70000000000005</v>
      </c>
      <c r="J310" s="23">
        <v>588.70000000000005</v>
      </c>
      <c r="K310" s="57">
        <v>23</v>
      </c>
      <c r="L310" s="49">
        <v>1048541.05</v>
      </c>
      <c r="M310" s="23">
        <v>0</v>
      </c>
      <c r="N310" s="23">
        <v>0</v>
      </c>
      <c r="O310" s="23">
        <v>0</v>
      </c>
      <c r="P310" s="23">
        <v>1048541.05</v>
      </c>
      <c r="Q310" s="58">
        <f t="shared" si="23"/>
        <v>1781.1127059622897</v>
      </c>
      <c r="R310" s="23">
        <v>2111</v>
      </c>
      <c r="S310" s="59" t="s">
        <v>248</v>
      </c>
      <c r="T310" s="143"/>
      <c r="U310" s="143"/>
      <c r="V310" s="143"/>
    </row>
    <row r="311" spans="1:22" ht="25.5">
      <c r="A311" s="7">
        <v>271</v>
      </c>
      <c r="B311" s="8" t="s">
        <v>173</v>
      </c>
      <c r="C311" s="7">
        <v>1963</v>
      </c>
      <c r="D311" s="54">
        <v>2004</v>
      </c>
      <c r="E311" s="136" t="s">
        <v>247</v>
      </c>
      <c r="F311" s="56">
        <v>2</v>
      </c>
      <c r="G311" s="54">
        <v>2</v>
      </c>
      <c r="H311" s="58">
        <v>626.9</v>
      </c>
      <c r="I311" s="23">
        <v>550.6</v>
      </c>
      <c r="J311" s="23">
        <v>550.6</v>
      </c>
      <c r="K311" s="57">
        <v>26</v>
      </c>
      <c r="L311" s="49">
        <v>1060776.3700000001</v>
      </c>
      <c r="M311" s="23">
        <v>0</v>
      </c>
      <c r="N311" s="23">
        <v>0</v>
      </c>
      <c r="O311" s="23">
        <v>0</v>
      </c>
      <c r="P311" s="23">
        <v>1060776.3700000001</v>
      </c>
      <c r="Q311" s="58">
        <f t="shared" si="23"/>
        <v>1926.5825826371233</v>
      </c>
      <c r="R311" s="23">
        <v>2111</v>
      </c>
      <c r="S311" s="59" t="s">
        <v>248</v>
      </c>
      <c r="T311" s="143"/>
      <c r="U311" s="143"/>
      <c r="V311" s="143"/>
    </row>
    <row r="312" spans="1:22" ht="25.5">
      <c r="A312" s="7">
        <v>272</v>
      </c>
      <c r="B312" s="8" t="s">
        <v>174</v>
      </c>
      <c r="C312" s="7">
        <v>1964</v>
      </c>
      <c r="D312" s="54">
        <v>2004</v>
      </c>
      <c r="E312" s="136" t="s">
        <v>247</v>
      </c>
      <c r="F312" s="56">
        <v>2</v>
      </c>
      <c r="G312" s="54">
        <v>2</v>
      </c>
      <c r="H312" s="58">
        <v>624.5</v>
      </c>
      <c r="I312" s="23">
        <v>582.20000000000005</v>
      </c>
      <c r="J312" s="23">
        <v>582.20000000000005</v>
      </c>
      <c r="K312" s="57">
        <v>25</v>
      </c>
      <c r="L312" s="49">
        <v>1093178.3600000001</v>
      </c>
      <c r="M312" s="23">
        <v>0</v>
      </c>
      <c r="N312" s="23">
        <v>0</v>
      </c>
      <c r="O312" s="23">
        <v>0</v>
      </c>
      <c r="P312" s="23">
        <v>1093178.3600000001</v>
      </c>
      <c r="Q312" s="58">
        <f t="shared" si="23"/>
        <v>1877.6680865681897</v>
      </c>
      <c r="R312" s="23">
        <v>2111</v>
      </c>
      <c r="S312" s="59" t="s">
        <v>248</v>
      </c>
      <c r="T312" s="143"/>
      <c r="U312" s="143"/>
      <c r="V312" s="143"/>
    </row>
    <row r="313" spans="1:22" ht="25.5">
      <c r="A313" s="7">
        <v>273</v>
      </c>
      <c r="B313" s="8" t="s">
        <v>175</v>
      </c>
      <c r="C313" s="7">
        <v>1964</v>
      </c>
      <c r="D313" s="54">
        <v>2005</v>
      </c>
      <c r="E313" s="136" t="s">
        <v>247</v>
      </c>
      <c r="F313" s="56">
        <v>2</v>
      </c>
      <c r="G313" s="54">
        <v>2</v>
      </c>
      <c r="H313" s="58">
        <v>633.5</v>
      </c>
      <c r="I313" s="23">
        <v>597.9</v>
      </c>
      <c r="J313" s="23">
        <v>597.9</v>
      </c>
      <c r="K313" s="57">
        <v>27</v>
      </c>
      <c r="L313" s="49">
        <v>1089875.58</v>
      </c>
      <c r="M313" s="23">
        <v>0</v>
      </c>
      <c r="N313" s="23">
        <v>0</v>
      </c>
      <c r="O313" s="23">
        <v>0</v>
      </c>
      <c r="P313" s="23">
        <v>1089875.58</v>
      </c>
      <c r="Q313" s="58">
        <f t="shared" si="23"/>
        <v>1822.8392373306574</v>
      </c>
      <c r="R313" s="23">
        <v>2111</v>
      </c>
      <c r="S313" s="59" t="s">
        <v>248</v>
      </c>
      <c r="T313" s="143"/>
      <c r="U313" s="143"/>
      <c r="V313" s="143"/>
    </row>
    <row r="314" spans="1:22" ht="26.25">
      <c r="A314" s="7">
        <v>274</v>
      </c>
      <c r="B314" s="125" t="s">
        <v>309</v>
      </c>
      <c r="C314" s="7">
        <v>1970</v>
      </c>
      <c r="D314" s="136">
        <v>2004</v>
      </c>
      <c r="E314" s="136" t="s">
        <v>247</v>
      </c>
      <c r="F314" s="86">
        <v>2</v>
      </c>
      <c r="G314" s="86">
        <v>2</v>
      </c>
      <c r="H314" s="23">
        <v>384.4</v>
      </c>
      <c r="I314" s="23">
        <v>349.2</v>
      </c>
      <c r="J314" s="23">
        <v>349.2</v>
      </c>
      <c r="K314" s="42">
        <v>14</v>
      </c>
      <c r="L314" s="73">
        <v>32000</v>
      </c>
      <c r="M314" s="73">
        <v>0</v>
      </c>
      <c r="N314" s="73">
        <v>0</v>
      </c>
      <c r="O314" s="73">
        <v>0</v>
      </c>
      <c r="P314" s="23">
        <v>32000</v>
      </c>
      <c r="Q314" s="58">
        <f t="shared" si="23"/>
        <v>91.638029782359681</v>
      </c>
      <c r="R314" s="23">
        <v>179</v>
      </c>
      <c r="S314" s="59" t="s">
        <v>248</v>
      </c>
      <c r="T314" s="143"/>
      <c r="U314" s="143"/>
      <c r="V314" s="143"/>
    </row>
    <row r="315" spans="1:22" ht="25.5">
      <c r="A315" s="7">
        <v>275</v>
      </c>
      <c r="B315" s="8" t="s">
        <v>310</v>
      </c>
      <c r="C315" s="7">
        <v>1971</v>
      </c>
      <c r="D315" s="136"/>
      <c r="E315" s="136" t="s">
        <v>247</v>
      </c>
      <c r="F315" s="86">
        <v>2</v>
      </c>
      <c r="G315" s="86">
        <v>1</v>
      </c>
      <c r="H315" s="23">
        <v>400.2</v>
      </c>
      <c r="I315" s="23">
        <v>370.8</v>
      </c>
      <c r="J315" s="23">
        <v>370.8</v>
      </c>
      <c r="K315" s="42">
        <v>31</v>
      </c>
      <c r="L315" s="73">
        <v>37000</v>
      </c>
      <c r="M315" s="73">
        <v>0</v>
      </c>
      <c r="N315" s="73">
        <v>0</v>
      </c>
      <c r="O315" s="73">
        <v>0</v>
      </c>
      <c r="P315" s="23">
        <v>37000</v>
      </c>
      <c r="Q315" s="58">
        <f t="shared" si="23"/>
        <v>99.784250269687163</v>
      </c>
      <c r="R315" s="23">
        <v>179</v>
      </c>
      <c r="S315" s="59" t="s">
        <v>248</v>
      </c>
      <c r="T315" s="143"/>
      <c r="U315" s="143"/>
      <c r="V315" s="143"/>
    </row>
    <row r="316" spans="1:22">
      <c r="A316" s="160" t="s">
        <v>260</v>
      </c>
      <c r="B316" s="161"/>
      <c r="C316" s="50" t="s">
        <v>246</v>
      </c>
      <c r="D316" s="50" t="s">
        <v>246</v>
      </c>
      <c r="E316" s="51" t="s">
        <v>246</v>
      </c>
      <c r="F316" s="50" t="s">
        <v>246</v>
      </c>
      <c r="G316" s="50" t="s">
        <v>246</v>
      </c>
      <c r="H316" s="21">
        <f>SUM(H317:H323)</f>
        <v>4680.4999999999991</v>
      </c>
      <c r="I316" s="21">
        <f t="shared" ref="I316:P316" si="24">SUM(I317:I323)</f>
        <v>4201</v>
      </c>
      <c r="J316" s="21">
        <f t="shared" si="24"/>
        <v>4201</v>
      </c>
      <c r="K316" s="22">
        <f t="shared" si="24"/>
        <v>229</v>
      </c>
      <c r="L316" s="21">
        <f t="shared" si="24"/>
        <v>1635591</v>
      </c>
      <c r="M316" s="21">
        <f t="shared" si="24"/>
        <v>0</v>
      </c>
      <c r="N316" s="21">
        <f t="shared" si="24"/>
        <v>0</v>
      </c>
      <c r="O316" s="21">
        <f t="shared" si="24"/>
        <v>0</v>
      </c>
      <c r="P316" s="21">
        <f t="shared" si="24"/>
        <v>1635591</v>
      </c>
      <c r="Q316" s="52">
        <f t="shared" si="23"/>
        <v>389.33373006427041</v>
      </c>
      <c r="R316" s="52">
        <f>MAX(R317:R323)</f>
        <v>2008</v>
      </c>
      <c r="S316" s="50" t="s">
        <v>246</v>
      </c>
      <c r="T316" s="143"/>
      <c r="U316" s="143"/>
      <c r="V316" s="143"/>
    </row>
    <row r="317" spans="1:22" ht="25.5">
      <c r="A317" s="7">
        <v>276</v>
      </c>
      <c r="B317" s="8" t="s">
        <v>176</v>
      </c>
      <c r="C317" s="7">
        <v>1963</v>
      </c>
      <c r="D317" s="7"/>
      <c r="E317" s="136" t="s">
        <v>247</v>
      </c>
      <c r="F317" s="80">
        <v>1</v>
      </c>
      <c r="G317" s="80">
        <v>1</v>
      </c>
      <c r="H317" s="49">
        <v>450.7</v>
      </c>
      <c r="I317" s="23">
        <v>416.1</v>
      </c>
      <c r="J317" s="23">
        <v>416.1</v>
      </c>
      <c r="K317" s="79">
        <v>25</v>
      </c>
      <c r="L317" s="49">
        <v>460322</v>
      </c>
      <c r="M317" s="23">
        <v>0</v>
      </c>
      <c r="N317" s="23">
        <v>0</v>
      </c>
      <c r="O317" s="23">
        <v>0</v>
      </c>
      <c r="P317" s="23">
        <v>460322</v>
      </c>
      <c r="Q317" s="58">
        <f t="shared" si="23"/>
        <v>1106.2773371785627</v>
      </c>
      <c r="R317" s="23">
        <v>1971</v>
      </c>
      <c r="S317" s="59" t="s">
        <v>248</v>
      </c>
      <c r="T317" s="143"/>
      <c r="U317" s="143"/>
      <c r="V317" s="143"/>
    </row>
    <row r="318" spans="1:22" ht="25.5">
      <c r="A318" s="7">
        <v>277</v>
      </c>
      <c r="B318" s="8" t="s">
        <v>177</v>
      </c>
      <c r="C318" s="7">
        <v>1967</v>
      </c>
      <c r="D318" s="7"/>
      <c r="E318" s="136" t="s">
        <v>247</v>
      </c>
      <c r="F318" s="80">
        <v>2</v>
      </c>
      <c r="G318" s="80">
        <v>2</v>
      </c>
      <c r="H318" s="49">
        <v>790.1</v>
      </c>
      <c r="I318" s="23">
        <v>718.7</v>
      </c>
      <c r="J318" s="23">
        <v>718.7</v>
      </c>
      <c r="K318" s="79">
        <v>41</v>
      </c>
      <c r="L318" s="49">
        <v>792212</v>
      </c>
      <c r="M318" s="23">
        <v>0</v>
      </c>
      <c r="N318" s="23">
        <v>0</v>
      </c>
      <c r="O318" s="23">
        <v>0</v>
      </c>
      <c r="P318" s="23">
        <v>792212</v>
      </c>
      <c r="Q318" s="58">
        <f t="shared" si="23"/>
        <v>1102.2846806734381</v>
      </c>
      <c r="R318" s="23">
        <v>2008</v>
      </c>
      <c r="S318" s="59" t="s">
        <v>248</v>
      </c>
      <c r="T318" s="143"/>
      <c r="U318" s="143"/>
      <c r="V318" s="143"/>
    </row>
    <row r="319" spans="1:22" ht="26.25">
      <c r="A319" s="7">
        <v>278</v>
      </c>
      <c r="B319" s="125" t="s">
        <v>311</v>
      </c>
      <c r="C319" s="7">
        <v>1968</v>
      </c>
      <c r="D319" s="7"/>
      <c r="E319" s="136" t="s">
        <v>247</v>
      </c>
      <c r="F319" s="7">
        <v>2</v>
      </c>
      <c r="G319" s="7">
        <v>1</v>
      </c>
      <c r="H319" s="23">
        <v>366.8</v>
      </c>
      <c r="I319" s="23">
        <v>221.3</v>
      </c>
      <c r="J319" s="23">
        <v>221.3</v>
      </c>
      <c r="K319" s="42">
        <v>7</v>
      </c>
      <c r="L319" s="73">
        <v>23400</v>
      </c>
      <c r="M319" s="23">
        <v>0</v>
      </c>
      <c r="N319" s="23">
        <v>0</v>
      </c>
      <c r="O319" s="23">
        <v>0</v>
      </c>
      <c r="P319" s="23">
        <v>23400</v>
      </c>
      <c r="Q319" s="58">
        <f t="shared" si="23"/>
        <v>105.73881608676005</v>
      </c>
      <c r="R319" s="23">
        <v>179</v>
      </c>
      <c r="S319" s="59" t="s">
        <v>248</v>
      </c>
      <c r="T319" s="143"/>
      <c r="U319" s="143"/>
      <c r="V319" s="143"/>
    </row>
    <row r="320" spans="1:22" ht="26.25">
      <c r="A320" s="7">
        <v>279</v>
      </c>
      <c r="B320" s="125" t="s">
        <v>312</v>
      </c>
      <c r="C320" s="7">
        <v>1970</v>
      </c>
      <c r="D320" s="7"/>
      <c r="E320" s="136" t="s">
        <v>247</v>
      </c>
      <c r="F320" s="7">
        <v>2</v>
      </c>
      <c r="G320" s="7">
        <v>2</v>
      </c>
      <c r="H320" s="23">
        <v>771.3</v>
      </c>
      <c r="I320" s="23">
        <v>714.5</v>
      </c>
      <c r="J320" s="23">
        <v>714.5</v>
      </c>
      <c r="K320" s="42">
        <v>39</v>
      </c>
      <c r="L320" s="73">
        <v>96945</v>
      </c>
      <c r="M320" s="23">
        <v>0</v>
      </c>
      <c r="N320" s="23">
        <v>0</v>
      </c>
      <c r="O320" s="23">
        <v>0</v>
      </c>
      <c r="P320" s="23">
        <v>96945</v>
      </c>
      <c r="Q320" s="58">
        <f t="shared" si="23"/>
        <v>135.68229531140659</v>
      </c>
      <c r="R320" s="23">
        <v>179</v>
      </c>
      <c r="S320" s="59" t="s">
        <v>248</v>
      </c>
      <c r="T320" s="143"/>
      <c r="U320" s="143"/>
      <c r="V320" s="143"/>
    </row>
    <row r="321" spans="1:22" ht="26.25">
      <c r="A321" s="7">
        <v>280</v>
      </c>
      <c r="B321" s="125" t="s">
        <v>313</v>
      </c>
      <c r="C321" s="7">
        <v>1970</v>
      </c>
      <c r="D321" s="7"/>
      <c r="E321" s="136" t="s">
        <v>247</v>
      </c>
      <c r="F321" s="7">
        <v>2</v>
      </c>
      <c r="G321" s="7">
        <v>2</v>
      </c>
      <c r="H321" s="23">
        <v>774.2</v>
      </c>
      <c r="I321" s="23">
        <v>725.2</v>
      </c>
      <c r="J321" s="23">
        <v>725.2</v>
      </c>
      <c r="K321" s="42">
        <v>42</v>
      </c>
      <c r="L321" s="73">
        <v>98000</v>
      </c>
      <c r="M321" s="23">
        <v>0</v>
      </c>
      <c r="N321" s="23">
        <v>0</v>
      </c>
      <c r="O321" s="23">
        <v>0</v>
      </c>
      <c r="P321" s="23">
        <v>98000</v>
      </c>
      <c r="Q321" s="58">
        <f t="shared" si="23"/>
        <v>135.13513513513513</v>
      </c>
      <c r="R321" s="23">
        <v>179</v>
      </c>
      <c r="S321" s="59" t="s">
        <v>248</v>
      </c>
      <c r="T321" s="143"/>
      <c r="U321" s="143"/>
      <c r="V321" s="143"/>
    </row>
    <row r="322" spans="1:22" ht="26.25">
      <c r="A322" s="7">
        <v>281</v>
      </c>
      <c r="B322" s="125" t="s">
        <v>314</v>
      </c>
      <c r="C322" s="7">
        <v>1973</v>
      </c>
      <c r="D322" s="7"/>
      <c r="E322" s="136" t="s">
        <v>247</v>
      </c>
      <c r="F322" s="7">
        <v>2</v>
      </c>
      <c r="G322" s="92">
        <v>2</v>
      </c>
      <c r="H322" s="23">
        <v>765.5</v>
      </c>
      <c r="I322" s="23">
        <v>705.1</v>
      </c>
      <c r="J322" s="23">
        <v>705.1</v>
      </c>
      <c r="K322" s="42">
        <v>38</v>
      </c>
      <c r="L322" s="73">
        <v>84712</v>
      </c>
      <c r="M322" s="23">
        <v>0</v>
      </c>
      <c r="N322" s="23">
        <v>0</v>
      </c>
      <c r="O322" s="23">
        <v>0</v>
      </c>
      <c r="P322" s="23">
        <v>84712</v>
      </c>
      <c r="Q322" s="58">
        <f t="shared" si="23"/>
        <v>120.14182385477237</v>
      </c>
      <c r="R322" s="23">
        <v>179</v>
      </c>
      <c r="S322" s="59" t="s">
        <v>248</v>
      </c>
      <c r="T322" s="143"/>
      <c r="U322" s="143"/>
      <c r="V322" s="143"/>
    </row>
    <row r="323" spans="1:22" ht="26.25">
      <c r="A323" s="7">
        <v>282</v>
      </c>
      <c r="B323" s="125" t="s">
        <v>315</v>
      </c>
      <c r="C323" s="7">
        <v>1973</v>
      </c>
      <c r="D323" s="7"/>
      <c r="E323" s="136" t="s">
        <v>247</v>
      </c>
      <c r="F323" s="7">
        <v>2</v>
      </c>
      <c r="G323" s="7">
        <v>2</v>
      </c>
      <c r="H323" s="23">
        <v>761.9</v>
      </c>
      <c r="I323" s="23">
        <v>700.1</v>
      </c>
      <c r="J323" s="23">
        <v>700.1</v>
      </c>
      <c r="K323" s="42">
        <v>37</v>
      </c>
      <c r="L323" s="73">
        <v>80000</v>
      </c>
      <c r="M323" s="23">
        <v>0</v>
      </c>
      <c r="N323" s="23">
        <v>0</v>
      </c>
      <c r="O323" s="23">
        <v>0</v>
      </c>
      <c r="P323" s="23">
        <v>80000</v>
      </c>
      <c r="Q323" s="58">
        <f t="shared" si="23"/>
        <v>114.2693900871304</v>
      </c>
      <c r="R323" s="23">
        <v>179</v>
      </c>
      <c r="S323" s="59" t="s">
        <v>248</v>
      </c>
      <c r="T323" s="143"/>
      <c r="U323" s="143"/>
      <c r="V323" s="143"/>
    </row>
    <row r="324" spans="1:22">
      <c r="A324" s="160" t="s">
        <v>261</v>
      </c>
      <c r="B324" s="161"/>
      <c r="C324" s="50" t="s">
        <v>246</v>
      </c>
      <c r="D324" s="50" t="s">
        <v>246</v>
      </c>
      <c r="E324" s="51" t="s">
        <v>246</v>
      </c>
      <c r="F324" s="50" t="s">
        <v>246</v>
      </c>
      <c r="G324" s="50" t="s">
        <v>246</v>
      </c>
      <c r="H324" s="21">
        <f>SUM(H325:H336)</f>
        <v>5737.2000000000007</v>
      </c>
      <c r="I324" s="21">
        <f t="shared" ref="I324:P324" si="25">SUM(I325:I336)</f>
        <v>5244.9000000000005</v>
      </c>
      <c r="J324" s="21">
        <f t="shared" si="25"/>
        <v>5244.9000000000005</v>
      </c>
      <c r="K324" s="22">
        <f t="shared" si="25"/>
        <v>255</v>
      </c>
      <c r="L324" s="21">
        <f t="shared" si="25"/>
        <v>2514990.42</v>
      </c>
      <c r="M324" s="21">
        <f t="shared" si="25"/>
        <v>0</v>
      </c>
      <c r="N324" s="21">
        <f t="shared" si="25"/>
        <v>0</v>
      </c>
      <c r="O324" s="21">
        <f t="shared" si="25"/>
        <v>0</v>
      </c>
      <c r="P324" s="21">
        <f t="shared" si="25"/>
        <v>2514990.42</v>
      </c>
      <c r="Q324" s="52">
        <f t="shared" si="23"/>
        <v>479.51160555968647</v>
      </c>
      <c r="R324" s="52">
        <f>MAX(R325:R336)</f>
        <v>4741</v>
      </c>
      <c r="S324" s="50" t="s">
        <v>246</v>
      </c>
      <c r="T324" s="143"/>
      <c r="U324" s="143"/>
      <c r="V324" s="143"/>
    </row>
    <row r="325" spans="1:22" ht="25.5">
      <c r="A325" s="7">
        <v>283</v>
      </c>
      <c r="B325" s="8" t="s">
        <v>178</v>
      </c>
      <c r="C325" s="7">
        <v>1960</v>
      </c>
      <c r="D325" s="54"/>
      <c r="E325" s="136" t="s">
        <v>247</v>
      </c>
      <c r="F325" s="56">
        <v>2</v>
      </c>
      <c r="G325" s="54">
        <v>2</v>
      </c>
      <c r="H325" s="58">
        <v>576.4</v>
      </c>
      <c r="I325" s="23">
        <v>516.1</v>
      </c>
      <c r="J325" s="23">
        <v>516.1</v>
      </c>
      <c r="K325" s="57">
        <v>32</v>
      </c>
      <c r="L325" s="49">
        <v>1529880.42</v>
      </c>
      <c r="M325" s="23">
        <v>0</v>
      </c>
      <c r="N325" s="23">
        <v>0</v>
      </c>
      <c r="O325" s="23">
        <v>0</v>
      </c>
      <c r="P325" s="23">
        <v>1529880.42</v>
      </c>
      <c r="Q325" s="58">
        <f t="shared" si="23"/>
        <v>2964.3100561906604</v>
      </c>
      <c r="R325" s="23">
        <v>4741</v>
      </c>
      <c r="S325" s="59" t="s">
        <v>248</v>
      </c>
      <c r="T325" s="143"/>
      <c r="U325" s="143"/>
      <c r="V325" s="143"/>
    </row>
    <row r="326" spans="1:22" ht="25.5" customHeight="1">
      <c r="A326" s="7">
        <v>284</v>
      </c>
      <c r="B326" s="8" t="s">
        <v>179</v>
      </c>
      <c r="C326" s="7">
        <v>1955</v>
      </c>
      <c r="D326" s="54"/>
      <c r="E326" s="136" t="s">
        <v>247</v>
      </c>
      <c r="F326" s="56">
        <v>2</v>
      </c>
      <c r="G326" s="54">
        <v>1</v>
      </c>
      <c r="H326" s="58">
        <v>320</v>
      </c>
      <c r="I326" s="23">
        <v>296.8</v>
      </c>
      <c r="J326" s="23">
        <v>296.8</v>
      </c>
      <c r="K326" s="57">
        <v>11</v>
      </c>
      <c r="L326" s="49">
        <v>455116</v>
      </c>
      <c r="M326" s="23">
        <v>0</v>
      </c>
      <c r="N326" s="23">
        <v>0</v>
      </c>
      <c r="O326" s="23">
        <v>0</v>
      </c>
      <c r="P326" s="23">
        <v>455116</v>
      </c>
      <c r="Q326" s="58">
        <f t="shared" si="23"/>
        <v>1533.4097035040431</v>
      </c>
      <c r="R326" s="23">
        <v>4082</v>
      </c>
      <c r="S326" s="59" t="s">
        <v>248</v>
      </c>
      <c r="T326" s="143"/>
      <c r="U326" s="143"/>
      <c r="V326" s="143"/>
    </row>
    <row r="327" spans="1:22" ht="26.25">
      <c r="A327" s="7">
        <v>285</v>
      </c>
      <c r="B327" s="132" t="s">
        <v>324</v>
      </c>
      <c r="C327" s="62">
        <v>1970</v>
      </c>
      <c r="D327" s="62">
        <v>2015</v>
      </c>
      <c r="E327" s="80" t="s">
        <v>247</v>
      </c>
      <c r="F327" s="94">
        <v>2</v>
      </c>
      <c r="G327" s="94">
        <v>3</v>
      </c>
      <c r="H327" s="93">
        <v>853.4</v>
      </c>
      <c r="I327" s="23">
        <v>723.4</v>
      </c>
      <c r="J327" s="23">
        <v>723.4</v>
      </c>
      <c r="K327" s="42">
        <v>40</v>
      </c>
      <c r="L327" s="73">
        <v>42288</v>
      </c>
      <c r="M327" s="73">
        <v>0</v>
      </c>
      <c r="N327" s="73">
        <v>0</v>
      </c>
      <c r="O327" s="73">
        <v>0</v>
      </c>
      <c r="P327" s="23">
        <v>42288</v>
      </c>
      <c r="Q327" s="58">
        <f t="shared" si="23"/>
        <v>58.457285042853194</v>
      </c>
      <c r="R327" s="23">
        <v>179</v>
      </c>
      <c r="S327" s="59" t="s">
        <v>248</v>
      </c>
      <c r="T327" s="143"/>
      <c r="U327" s="143"/>
      <c r="V327" s="143"/>
    </row>
    <row r="328" spans="1:22" ht="26.25">
      <c r="A328" s="7">
        <v>286</v>
      </c>
      <c r="B328" s="132" t="s">
        <v>325</v>
      </c>
      <c r="C328" s="7">
        <v>1972</v>
      </c>
      <c r="D328" s="136"/>
      <c r="E328" s="80" t="s">
        <v>247</v>
      </c>
      <c r="F328" s="86">
        <v>2</v>
      </c>
      <c r="G328" s="86">
        <v>1</v>
      </c>
      <c r="H328" s="23">
        <v>337.2</v>
      </c>
      <c r="I328" s="23">
        <v>286.5</v>
      </c>
      <c r="J328" s="23">
        <v>286.5</v>
      </c>
      <c r="K328" s="42">
        <v>18</v>
      </c>
      <c r="L328" s="73">
        <v>40062</v>
      </c>
      <c r="M328" s="73">
        <v>0</v>
      </c>
      <c r="N328" s="73">
        <v>0</v>
      </c>
      <c r="O328" s="73">
        <v>0</v>
      </c>
      <c r="P328" s="23">
        <v>40062</v>
      </c>
      <c r="Q328" s="58">
        <f t="shared" si="23"/>
        <v>139.83246073298429</v>
      </c>
      <c r="R328" s="23">
        <v>179</v>
      </c>
      <c r="S328" s="59" t="s">
        <v>248</v>
      </c>
      <c r="T328" s="143"/>
      <c r="U328" s="143"/>
      <c r="V328" s="143"/>
    </row>
    <row r="329" spans="1:22" ht="26.25">
      <c r="A329" s="7">
        <v>287</v>
      </c>
      <c r="B329" s="132" t="s">
        <v>326</v>
      </c>
      <c r="C329" s="7">
        <v>1964</v>
      </c>
      <c r="D329" s="136"/>
      <c r="E329" s="80" t="s">
        <v>247</v>
      </c>
      <c r="F329" s="86">
        <v>2</v>
      </c>
      <c r="G329" s="86">
        <v>1</v>
      </c>
      <c r="H329" s="23">
        <v>354</v>
      </c>
      <c r="I329" s="23">
        <v>323</v>
      </c>
      <c r="J329" s="23">
        <v>323</v>
      </c>
      <c r="K329" s="42">
        <v>20</v>
      </c>
      <c r="L329" s="73">
        <v>40134</v>
      </c>
      <c r="M329" s="73">
        <v>0</v>
      </c>
      <c r="N329" s="73">
        <v>0</v>
      </c>
      <c r="O329" s="73">
        <v>0</v>
      </c>
      <c r="P329" s="23">
        <v>40134</v>
      </c>
      <c r="Q329" s="58">
        <f t="shared" si="23"/>
        <v>124.25386996904025</v>
      </c>
      <c r="R329" s="23">
        <v>179</v>
      </c>
      <c r="S329" s="59" t="s">
        <v>248</v>
      </c>
      <c r="T329" s="143"/>
      <c r="U329" s="143"/>
      <c r="V329" s="143"/>
    </row>
    <row r="330" spans="1:22" ht="26.25">
      <c r="A330" s="7">
        <v>288</v>
      </c>
      <c r="B330" s="132" t="s">
        <v>327</v>
      </c>
      <c r="C330" s="7">
        <v>1965</v>
      </c>
      <c r="D330" s="136"/>
      <c r="E330" s="80" t="s">
        <v>247</v>
      </c>
      <c r="F330" s="86">
        <v>2</v>
      </c>
      <c r="G330" s="86">
        <v>1</v>
      </c>
      <c r="H330" s="23">
        <v>352</v>
      </c>
      <c r="I330" s="23">
        <v>321</v>
      </c>
      <c r="J330" s="23">
        <v>321</v>
      </c>
      <c r="K330" s="42">
        <v>22</v>
      </c>
      <c r="L330" s="73">
        <v>40125</v>
      </c>
      <c r="M330" s="73">
        <v>0</v>
      </c>
      <c r="N330" s="73">
        <v>0</v>
      </c>
      <c r="O330" s="73">
        <v>0</v>
      </c>
      <c r="P330" s="23">
        <v>40125</v>
      </c>
      <c r="Q330" s="58">
        <f t="shared" si="23"/>
        <v>125</v>
      </c>
      <c r="R330" s="23">
        <v>179</v>
      </c>
      <c r="S330" s="59" t="s">
        <v>248</v>
      </c>
      <c r="T330" s="143"/>
      <c r="U330" s="143"/>
      <c r="V330" s="143"/>
    </row>
    <row r="331" spans="1:22" ht="26.25">
      <c r="A331" s="7">
        <v>289</v>
      </c>
      <c r="B331" s="125" t="s">
        <v>316</v>
      </c>
      <c r="C331" s="56">
        <v>1966</v>
      </c>
      <c r="D331" s="7"/>
      <c r="E331" s="136" t="s">
        <v>247</v>
      </c>
      <c r="F331" s="81">
        <v>2</v>
      </c>
      <c r="G331" s="81">
        <v>2</v>
      </c>
      <c r="H331" s="48">
        <v>516</v>
      </c>
      <c r="I331" s="48">
        <v>493.3</v>
      </c>
      <c r="J331" s="48">
        <v>493.3</v>
      </c>
      <c r="K331" s="71">
        <v>16</v>
      </c>
      <c r="L331" s="73">
        <v>84124</v>
      </c>
      <c r="M331" s="73">
        <v>0</v>
      </c>
      <c r="N331" s="73">
        <v>0</v>
      </c>
      <c r="O331" s="73">
        <v>0</v>
      </c>
      <c r="P331" s="23">
        <v>84124</v>
      </c>
      <c r="Q331" s="58">
        <f t="shared" si="23"/>
        <v>170.53314413136022</v>
      </c>
      <c r="R331" s="23">
        <v>179</v>
      </c>
      <c r="S331" s="59" t="s">
        <v>248</v>
      </c>
      <c r="T331" s="143"/>
      <c r="U331" s="143"/>
      <c r="V331" s="143"/>
    </row>
    <row r="332" spans="1:22" ht="26.25">
      <c r="A332" s="7">
        <v>290</v>
      </c>
      <c r="B332" s="125" t="s">
        <v>317</v>
      </c>
      <c r="C332" s="56">
        <v>1957</v>
      </c>
      <c r="D332" s="7"/>
      <c r="E332" s="136" t="s">
        <v>247</v>
      </c>
      <c r="F332" s="81">
        <v>2</v>
      </c>
      <c r="G332" s="81">
        <v>2</v>
      </c>
      <c r="H332" s="48">
        <v>391</v>
      </c>
      <c r="I332" s="48">
        <v>384.6</v>
      </c>
      <c r="J332" s="48">
        <v>384.6</v>
      </c>
      <c r="K332" s="71">
        <v>8</v>
      </c>
      <c r="L332" s="73">
        <v>65587</v>
      </c>
      <c r="M332" s="73">
        <v>0</v>
      </c>
      <c r="N332" s="73">
        <v>0</v>
      </c>
      <c r="O332" s="73">
        <v>0</v>
      </c>
      <c r="P332" s="23">
        <v>65587</v>
      </c>
      <c r="Q332" s="58">
        <f t="shared" si="23"/>
        <v>170.53302132085281</v>
      </c>
      <c r="R332" s="23">
        <v>179</v>
      </c>
      <c r="S332" s="59" t="s">
        <v>248</v>
      </c>
      <c r="T332" s="143"/>
      <c r="U332" s="143"/>
      <c r="V332" s="143"/>
    </row>
    <row r="333" spans="1:22" ht="26.25">
      <c r="A333" s="7">
        <v>291</v>
      </c>
      <c r="B333" s="125" t="s">
        <v>318</v>
      </c>
      <c r="C333" s="56">
        <v>1964</v>
      </c>
      <c r="D333" s="7"/>
      <c r="E333" s="136" t="s">
        <v>247</v>
      </c>
      <c r="F333" s="81">
        <v>2</v>
      </c>
      <c r="G333" s="81">
        <v>2</v>
      </c>
      <c r="H333" s="48">
        <v>398.3</v>
      </c>
      <c r="I333" s="48">
        <v>378.6</v>
      </c>
      <c r="J333" s="48">
        <v>378.6</v>
      </c>
      <c r="K333" s="71">
        <v>19</v>
      </c>
      <c r="L333" s="73">
        <v>31407</v>
      </c>
      <c r="M333" s="73">
        <v>0</v>
      </c>
      <c r="N333" s="73">
        <v>0</v>
      </c>
      <c r="O333" s="73">
        <v>0</v>
      </c>
      <c r="P333" s="23">
        <v>31407</v>
      </c>
      <c r="Q333" s="58">
        <f t="shared" si="23"/>
        <v>82.955625990491285</v>
      </c>
      <c r="R333" s="23">
        <v>179</v>
      </c>
      <c r="S333" s="59" t="s">
        <v>248</v>
      </c>
      <c r="T333" s="143"/>
      <c r="U333" s="143"/>
      <c r="V333" s="143"/>
    </row>
    <row r="334" spans="1:22" ht="26.25">
      <c r="A334" s="7">
        <v>292</v>
      </c>
      <c r="B334" s="125" t="s">
        <v>319</v>
      </c>
      <c r="C334" s="56">
        <v>1967</v>
      </c>
      <c r="D334" s="7"/>
      <c r="E334" s="136" t="s">
        <v>247</v>
      </c>
      <c r="F334" s="81">
        <v>2</v>
      </c>
      <c r="G334" s="81">
        <v>2</v>
      </c>
      <c r="H334" s="48">
        <v>339.5</v>
      </c>
      <c r="I334" s="48">
        <v>327.9</v>
      </c>
      <c r="J334" s="48">
        <v>327.9</v>
      </c>
      <c r="K334" s="71">
        <v>10</v>
      </c>
      <c r="L334" s="73">
        <v>27201</v>
      </c>
      <c r="M334" s="73">
        <v>0</v>
      </c>
      <c r="N334" s="73">
        <v>0</v>
      </c>
      <c r="O334" s="73">
        <v>0</v>
      </c>
      <c r="P334" s="23">
        <v>27201</v>
      </c>
      <c r="Q334" s="58">
        <f t="shared" si="23"/>
        <v>82.955169258920407</v>
      </c>
      <c r="R334" s="23">
        <v>179</v>
      </c>
      <c r="S334" s="59" t="s">
        <v>248</v>
      </c>
      <c r="T334" s="143"/>
      <c r="U334" s="143"/>
      <c r="V334" s="143"/>
    </row>
    <row r="335" spans="1:22" ht="26.25">
      <c r="A335" s="7">
        <v>293</v>
      </c>
      <c r="B335" s="125" t="s">
        <v>320</v>
      </c>
      <c r="C335" s="56">
        <v>1967</v>
      </c>
      <c r="D335" s="7"/>
      <c r="E335" s="136" t="s">
        <v>247</v>
      </c>
      <c r="F335" s="81">
        <v>2</v>
      </c>
      <c r="G335" s="81">
        <v>2</v>
      </c>
      <c r="H335" s="48">
        <v>388.3</v>
      </c>
      <c r="I335" s="48">
        <v>354.5</v>
      </c>
      <c r="J335" s="48">
        <v>354.5</v>
      </c>
      <c r="K335" s="71">
        <v>23</v>
      </c>
      <c r="L335" s="73">
        <v>30000</v>
      </c>
      <c r="M335" s="73">
        <v>0</v>
      </c>
      <c r="N335" s="73">
        <v>0</v>
      </c>
      <c r="O335" s="73">
        <v>0</v>
      </c>
      <c r="P335" s="23">
        <v>30000</v>
      </c>
      <c r="Q335" s="58">
        <f t="shared" si="23"/>
        <v>84.626234132581104</v>
      </c>
      <c r="R335" s="23">
        <v>179</v>
      </c>
      <c r="S335" s="59" t="s">
        <v>248</v>
      </c>
      <c r="T335" s="143"/>
      <c r="U335" s="143"/>
      <c r="V335" s="143"/>
    </row>
    <row r="336" spans="1:22" ht="26.25">
      <c r="A336" s="7">
        <v>294</v>
      </c>
      <c r="B336" s="125" t="s">
        <v>321</v>
      </c>
      <c r="C336" s="56">
        <v>1981</v>
      </c>
      <c r="D336" s="7"/>
      <c r="E336" s="136" t="s">
        <v>247</v>
      </c>
      <c r="F336" s="81">
        <v>2</v>
      </c>
      <c r="G336" s="81">
        <v>3</v>
      </c>
      <c r="H336" s="48">
        <v>911.1</v>
      </c>
      <c r="I336" s="48">
        <v>839.2</v>
      </c>
      <c r="J336" s="48">
        <v>839.2</v>
      </c>
      <c r="K336" s="71">
        <v>36</v>
      </c>
      <c r="L336" s="73">
        <v>129066</v>
      </c>
      <c r="M336" s="73">
        <v>0</v>
      </c>
      <c r="N336" s="73">
        <v>0</v>
      </c>
      <c r="O336" s="73">
        <v>0</v>
      </c>
      <c r="P336" s="23">
        <v>129066</v>
      </c>
      <c r="Q336" s="58">
        <f t="shared" si="23"/>
        <v>153.79647283126786</v>
      </c>
      <c r="R336" s="23">
        <v>179</v>
      </c>
      <c r="S336" s="59" t="s">
        <v>248</v>
      </c>
      <c r="T336" s="143"/>
      <c r="U336" s="143"/>
      <c r="V336" s="143"/>
    </row>
    <row r="337" spans="1:22">
      <c r="A337" s="160" t="s">
        <v>262</v>
      </c>
      <c r="B337" s="161"/>
      <c r="C337" s="50" t="s">
        <v>246</v>
      </c>
      <c r="D337" s="50" t="s">
        <v>246</v>
      </c>
      <c r="E337" s="51" t="s">
        <v>246</v>
      </c>
      <c r="F337" s="50" t="s">
        <v>246</v>
      </c>
      <c r="G337" s="50" t="s">
        <v>246</v>
      </c>
      <c r="H337" s="21">
        <f>SUM(H338:H342)</f>
        <v>2087.9</v>
      </c>
      <c r="I337" s="21">
        <f t="shared" ref="I337:P337" si="26">SUM(I338:I342)</f>
        <v>1773.7999999999997</v>
      </c>
      <c r="J337" s="21">
        <f t="shared" si="26"/>
        <v>1773.7999999999997</v>
      </c>
      <c r="K337" s="22">
        <f t="shared" si="26"/>
        <v>117</v>
      </c>
      <c r="L337" s="21">
        <f t="shared" si="26"/>
        <v>2672613.91</v>
      </c>
      <c r="M337" s="21">
        <f t="shared" si="26"/>
        <v>0</v>
      </c>
      <c r="N337" s="21">
        <f t="shared" si="26"/>
        <v>0</v>
      </c>
      <c r="O337" s="21">
        <f t="shared" si="26"/>
        <v>0</v>
      </c>
      <c r="P337" s="21">
        <f t="shared" si="26"/>
        <v>2672613.91</v>
      </c>
      <c r="Q337" s="52">
        <f t="shared" si="23"/>
        <v>1506.7166027737064</v>
      </c>
      <c r="R337" s="52">
        <f>MAX(R338:R342)</f>
        <v>4550</v>
      </c>
      <c r="S337" s="50" t="s">
        <v>246</v>
      </c>
      <c r="T337" s="143"/>
      <c r="U337" s="143"/>
      <c r="V337" s="143"/>
    </row>
    <row r="338" spans="1:22" ht="25.5">
      <c r="A338" s="7">
        <v>295</v>
      </c>
      <c r="B338" s="8" t="s">
        <v>180</v>
      </c>
      <c r="C338" s="7">
        <v>1962</v>
      </c>
      <c r="D338" s="7">
        <v>2006</v>
      </c>
      <c r="E338" s="136" t="s">
        <v>247</v>
      </c>
      <c r="F338" s="80">
        <v>2</v>
      </c>
      <c r="G338" s="80">
        <v>1</v>
      </c>
      <c r="H338" s="49">
        <v>436.8</v>
      </c>
      <c r="I338" s="23">
        <v>382.9</v>
      </c>
      <c r="J338" s="23">
        <v>382.9</v>
      </c>
      <c r="K338" s="79">
        <v>36</v>
      </c>
      <c r="L338" s="49">
        <v>1212216.9100000001</v>
      </c>
      <c r="M338" s="23">
        <v>0</v>
      </c>
      <c r="N338" s="23">
        <v>0</v>
      </c>
      <c r="O338" s="23">
        <v>0</v>
      </c>
      <c r="P338" s="23">
        <v>1212216.9100000001</v>
      </c>
      <c r="Q338" s="58">
        <f t="shared" si="23"/>
        <v>3165.8838077827113</v>
      </c>
      <c r="R338" s="23">
        <v>4550</v>
      </c>
      <c r="S338" s="59" t="s">
        <v>248</v>
      </c>
      <c r="T338" s="143"/>
      <c r="U338" s="143"/>
      <c r="V338" s="143"/>
    </row>
    <row r="339" spans="1:22" ht="25.5">
      <c r="A339" s="7">
        <v>296</v>
      </c>
      <c r="B339" s="8" t="s">
        <v>181</v>
      </c>
      <c r="C339" s="7">
        <v>1972</v>
      </c>
      <c r="D339" s="7"/>
      <c r="E339" s="136" t="s">
        <v>247</v>
      </c>
      <c r="F339" s="80">
        <v>2</v>
      </c>
      <c r="G339" s="80">
        <v>2</v>
      </c>
      <c r="H339" s="49">
        <v>447.7</v>
      </c>
      <c r="I339" s="23">
        <v>400.9</v>
      </c>
      <c r="J339" s="23">
        <v>400.9</v>
      </c>
      <c r="K339" s="79">
        <v>21</v>
      </c>
      <c r="L339" s="49">
        <v>1339559</v>
      </c>
      <c r="M339" s="23">
        <v>0</v>
      </c>
      <c r="N339" s="23">
        <v>0</v>
      </c>
      <c r="O339" s="23">
        <v>0</v>
      </c>
      <c r="P339" s="23">
        <v>1339559</v>
      </c>
      <c r="Q339" s="58">
        <f t="shared" si="23"/>
        <v>3341.3793963581943</v>
      </c>
      <c r="R339" s="23">
        <v>3833</v>
      </c>
      <c r="S339" s="59" t="s">
        <v>248</v>
      </c>
      <c r="T339" s="143"/>
      <c r="U339" s="143"/>
      <c r="V339" s="143"/>
    </row>
    <row r="340" spans="1:22" ht="25.5">
      <c r="A340" s="7">
        <v>297</v>
      </c>
      <c r="B340" s="133" t="s">
        <v>322</v>
      </c>
      <c r="C340" s="62">
        <v>1968</v>
      </c>
      <c r="D340" s="62"/>
      <c r="E340" s="80" t="s">
        <v>330</v>
      </c>
      <c r="F340" s="94">
        <v>2</v>
      </c>
      <c r="G340" s="94">
        <v>1</v>
      </c>
      <c r="H340" s="93">
        <v>540.4</v>
      </c>
      <c r="I340" s="93">
        <v>395.9</v>
      </c>
      <c r="J340" s="95">
        <v>395.9</v>
      </c>
      <c r="K340" s="64">
        <v>24</v>
      </c>
      <c r="L340" s="73">
        <v>60888</v>
      </c>
      <c r="M340" s="67">
        <v>0</v>
      </c>
      <c r="N340" s="67">
        <v>0</v>
      </c>
      <c r="O340" s="67">
        <v>0</v>
      </c>
      <c r="P340" s="23">
        <v>60888</v>
      </c>
      <c r="Q340" s="58">
        <f t="shared" si="23"/>
        <v>153.79641323566557</v>
      </c>
      <c r="R340" s="23">
        <v>179</v>
      </c>
      <c r="S340" s="59" t="s">
        <v>248</v>
      </c>
      <c r="T340" s="143"/>
      <c r="U340" s="143"/>
      <c r="V340" s="143"/>
    </row>
    <row r="341" spans="1:22" ht="25.5">
      <c r="A341" s="7">
        <v>298</v>
      </c>
      <c r="B341" s="133" t="s">
        <v>323</v>
      </c>
      <c r="C341" s="62">
        <v>1970</v>
      </c>
      <c r="D341" s="62"/>
      <c r="E341" s="80" t="s">
        <v>330</v>
      </c>
      <c r="F341" s="94">
        <v>2</v>
      </c>
      <c r="G341" s="94">
        <v>2</v>
      </c>
      <c r="H341" s="93">
        <v>254.5</v>
      </c>
      <c r="I341" s="93">
        <v>231.8</v>
      </c>
      <c r="J341" s="95">
        <v>231.8</v>
      </c>
      <c r="K341" s="64">
        <v>11</v>
      </c>
      <c r="L341" s="73">
        <v>35650</v>
      </c>
      <c r="M341" s="67">
        <v>0</v>
      </c>
      <c r="N341" s="67">
        <v>0</v>
      </c>
      <c r="O341" s="67">
        <v>0</v>
      </c>
      <c r="P341" s="23">
        <v>35650</v>
      </c>
      <c r="Q341" s="58">
        <f t="shared" si="23"/>
        <v>153.79637618636755</v>
      </c>
      <c r="R341" s="23">
        <v>179</v>
      </c>
      <c r="S341" s="59" t="s">
        <v>248</v>
      </c>
      <c r="T341" s="143"/>
      <c r="U341" s="143"/>
      <c r="V341" s="143"/>
    </row>
    <row r="342" spans="1:22" s="3" customFormat="1" ht="25.5">
      <c r="A342" s="7">
        <v>299</v>
      </c>
      <c r="B342" s="55" t="s">
        <v>390</v>
      </c>
      <c r="C342" s="7">
        <v>1960</v>
      </c>
      <c r="D342" s="7"/>
      <c r="E342" s="136" t="s">
        <v>247</v>
      </c>
      <c r="F342" s="80">
        <v>2</v>
      </c>
      <c r="G342" s="80">
        <v>2</v>
      </c>
      <c r="H342" s="49">
        <v>408.5</v>
      </c>
      <c r="I342" s="23">
        <v>362.3</v>
      </c>
      <c r="J342" s="23">
        <v>362.3</v>
      </c>
      <c r="K342" s="79">
        <v>25</v>
      </c>
      <c r="L342" s="23">
        <v>24300</v>
      </c>
      <c r="M342" s="137">
        <v>0</v>
      </c>
      <c r="N342" s="137">
        <v>0</v>
      </c>
      <c r="O342" s="137">
        <v>0</v>
      </c>
      <c r="P342" s="23">
        <v>24300</v>
      </c>
      <c r="Q342" s="58">
        <f t="shared" si="23"/>
        <v>67.071487717361308</v>
      </c>
      <c r="R342" s="23">
        <v>179</v>
      </c>
      <c r="S342" s="97" t="s">
        <v>248</v>
      </c>
      <c r="T342" s="143"/>
      <c r="U342" s="143"/>
      <c r="V342" s="143"/>
    </row>
    <row r="343" spans="1:22">
      <c r="A343" s="160" t="s">
        <v>263</v>
      </c>
      <c r="B343" s="161"/>
      <c r="C343" s="50" t="s">
        <v>246</v>
      </c>
      <c r="D343" s="50" t="s">
        <v>246</v>
      </c>
      <c r="E343" s="51" t="s">
        <v>246</v>
      </c>
      <c r="F343" s="50" t="s">
        <v>246</v>
      </c>
      <c r="G343" s="50" t="s">
        <v>246</v>
      </c>
      <c r="H343" s="21">
        <f>SUM(H344:H352)</f>
        <v>3839.4</v>
      </c>
      <c r="I343" s="21">
        <f t="shared" ref="I343:P343" si="27">SUM(I344:I352)</f>
        <v>2841.9</v>
      </c>
      <c r="J343" s="21">
        <f t="shared" si="27"/>
        <v>2841.9</v>
      </c>
      <c r="K343" s="22">
        <f t="shared" si="27"/>
        <v>175</v>
      </c>
      <c r="L343" s="21">
        <f t="shared" si="27"/>
        <v>3914587.31</v>
      </c>
      <c r="M343" s="21">
        <f t="shared" si="27"/>
        <v>0</v>
      </c>
      <c r="N343" s="21">
        <f t="shared" si="27"/>
        <v>0</v>
      </c>
      <c r="O343" s="21">
        <f t="shared" si="27"/>
        <v>0</v>
      </c>
      <c r="P343" s="21">
        <f t="shared" si="27"/>
        <v>3914587.31</v>
      </c>
      <c r="Q343" s="52">
        <f t="shared" si="23"/>
        <v>1377.4542770681585</v>
      </c>
      <c r="R343" s="52">
        <f>MAX(R344:R352)</f>
        <v>5841</v>
      </c>
      <c r="S343" s="50" t="s">
        <v>246</v>
      </c>
      <c r="T343" s="143"/>
      <c r="U343" s="143"/>
      <c r="V343" s="143"/>
    </row>
    <row r="344" spans="1:22" ht="25.5">
      <c r="A344" s="7">
        <v>300</v>
      </c>
      <c r="B344" s="8" t="s">
        <v>331</v>
      </c>
      <c r="C344" s="7">
        <v>1961</v>
      </c>
      <c r="D344" s="54"/>
      <c r="E344" s="136" t="s">
        <v>247</v>
      </c>
      <c r="F344" s="56">
        <v>2</v>
      </c>
      <c r="G344" s="54">
        <v>2</v>
      </c>
      <c r="H344" s="83">
        <v>422.9</v>
      </c>
      <c r="I344" s="23">
        <v>380.4</v>
      </c>
      <c r="J344" s="23">
        <v>380.4</v>
      </c>
      <c r="K344" s="57">
        <v>15</v>
      </c>
      <c r="L344" s="49">
        <v>1145146.25</v>
      </c>
      <c r="M344" s="23">
        <v>0</v>
      </c>
      <c r="N344" s="23">
        <v>0</v>
      </c>
      <c r="O344" s="23">
        <v>0</v>
      </c>
      <c r="P344" s="23">
        <v>1145146.25</v>
      </c>
      <c r="Q344" s="58">
        <f t="shared" si="23"/>
        <v>3010.3739484752891</v>
      </c>
      <c r="R344" s="23">
        <v>5841</v>
      </c>
      <c r="S344" s="59" t="s">
        <v>248</v>
      </c>
      <c r="T344" s="143"/>
      <c r="U344" s="143"/>
      <c r="V344" s="143"/>
    </row>
    <row r="345" spans="1:22" ht="25.5">
      <c r="A345" s="7">
        <v>301</v>
      </c>
      <c r="B345" s="8" t="s">
        <v>332</v>
      </c>
      <c r="C345" s="7">
        <v>1959</v>
      </c>
      <c r="D345" s="54">
        <v>2009</v>
      </c>
      <c r="E345" s="136" t="s">
        <v>247</v>
      </c>
      <c r="F345" s="56">
        <v>2</v>
      </c>
      <c r="G345" s="54">
        <v>1</v>
      </c>
      <c r="H345" s="83">
        <v>395.5</v>
      </c>
      <c r="I345" s="23">
        <v>263.10000000000002</v>
      </c>
      <c r="J345" s="23">
        <v>263.10000000000002</v>
      </c>
      <c r="K345" s="57">
        <v>12</v>
      </c>
      <c r="L345" s="49">
        <v>837315.87</v>
      </c>
      <c r="M345" s="23">
        <v>0</v>
      </c>
      <c r="N345" s="23">
        <v>0</v>
      </c>
      <c r="O345" s="23">
        <v>0</v>
      </c>
      <c r="P345" s="23">
        <v>837315.87</v>
      </c>
      <c r="Q345" s="58">
        <f t="shared" si="23"/>
        <v>3182.5004561003416</v>
      </c>
      <c r="R345" s="23">
        <v>4550</v>
      </c>
      <c r="S345" s="59" t="s">
        <v>248</v>
      </c>
      <c r="T345" s="143"/>
      <c r="U345" s="143"/>
      <c r="V345" s="143"/>
    </row>
    <row r="346" spans="1:22" ht="25.5">
      <c r="A346" s="7">
        <v>302</v>
      </c>
      <c r="B346" s="8" t="s">
        <v>333</v>
      </c>
      <c r="C346" s="7">
        <v>1959</v>
      </c>
      <c r="D346" s="54">
        <v>2009</v>
      </c>
      <c r="E346" s="136" t="s">
        <v>247</v>
      </c>
      <c r="F346" s="56">
        <v>2</v>
      </c>
      <c r="G346" s="54">
        <v>1</v>
      </c>
      <c r="H346" s="83">
        <v>399.5</v>
      </c>
      <c r="I346" s="23">
        <v>260.5</v>
      </c>
      <c r="J346" s="23">
        <v>260.5</v>
      </c>
      <c r="K346" s="57">
        <v>20</v>
      </c>
      <c r="L346" s="49">
        <v>808826.11999999988</v>
      </c>
      <c r="M346" s="23">
        <v>0</v>
      </c>
      <c r="N346" s="23">
        <v>0</v>
      </c>
      <c r="O346" s="23">
        <v>0</v>
      </c>
      <c r="P346" s="23">
        <v>808826.11999999988</v>
      </c>
      <c r="Q346" s="58">
        <f t="shared" si="23"/>
        <v>3104.8987332053739</v>
      </c>
      <c r="R346" s="23">
        <v>4550</v>
      </c>
      <c r="S346" s="59" t="s">
        <v>248</v>
      </c>
      <c r="T346" s="143"/>
      <c r="U346" s="143"/>
      <c r="V346" s="143"/>
    </row>
    <row r="347" spans="1:22" ht="25.5">
      <c r="A347" s="7">
        <v>303</v>
      </c>
      <c r="B347" s="8" t="s">
        <v>334</v>
      </c>
      <c r="C347" s="7">
        <v>1959</v>
      </c>
      <c r="D347" s="54">
        <v>2009</v>
      </c>
      <c r="E347" s="136" t="s">
        <v>247</v>
      </c>
      <c r="F347" s="56">
        <v>2</v>
      </c>
      <c r="G347" s="54">
        <v>1</v>
      </c>
      <c r="H347" s="83">
        <v>402.5</v>
      </c>
      <c r="I347" s="23">
        <v>272.39999999999998</v>
      </c>
      <c r="J347" s="23">
        <v>272.39999999999998</v>
      </c>
      <c r="K347" s="57">
        <v>16</v>
      </c>
      <c r="L347" s="49">
        <v>925061.07</v>
      </c>
      <c r="M347" s="23">
        <v>0</v>
      </c>
      <c r="N347" s="23">
        <v>0</v>
      </c>
      <c r="O347" s="23">
        <v>0</v>
      </c>
      <c r="P347" s="23">
        <v>925061.07</v>
      </c>
      <c r="Q347" s="58">
        <f t="shared" si="23"/>
        <v>3395.9657488986786</v>
      </c>
      <c r="R347" s="23">
        <v>4550</v>
      </c>
      <c r="S347" s="59" t="s">
        <v>248</v>
      </c>
      <c r="T347" s="143"/>
      <c r="U347" s="143"/>
      <c r="V347" s="143"/>
    </row>
    <row r="348" spans="1:22" s="3" customFormat="1" ht="25.5">
      <c r="A348" s="7">
        <v>304</v>
      </c>
      <c r="B348" s="8" t="s">
        <v>391</v>
      </c>
      <c r="C348" s="54">
        <v>1967</v>
      </c>
      <c r="D348" s="54">
        <v>2009</v>
      </c>
      <c r="E348" s="136" t="s">
        <v>247</v>
      </c>
      <c r="F348" s="56">
        <v>2</v>
      </c>
      <c r="G348" s="54">
        <v>3</v>
      </c>
      <c r="H348" s="83">
        <v>864.8</v>
      </c>
      <c r="I348" s="23">
        <v>580.79999999999995</v>
      </c>
      <c r="J348" s="23">
        <v>580.79999999999995</v>
      </c>
      <c r="K348" s="57">
        <v>53</v>
      </c>
      <c r="L348" s="23">
        <v>69693</v>
      </c>
      <c r="M348" s="137">
        <v>0</v>
      </c>
      <c r="N348" s="137">
        <v>0</v>
      </c>
      <c r="O348" s="137">
        <v>0</v>
      </c>
      <c r="P348" s="23">
        <v>69693</v>
      </c>
      <c r="Q348" s="58">
        <f t="shared" si="23"/>
        <v>119.99483471074382</v>
      </c>
      <c r="R348" s="23">
        <v>179</v>
      </c>
      <c r="S348" s="97" t="s">
        <v>248</v>
      </c>
      <c r="T348" s="143"/>
      <c r="U348" s="143"/>
      <c r="V348" s="143"/>
    </row>
    <row r="349" spans="1:22" s="3" customFormat="1" ht="25.5">
      <c r="A349" s="7">
        <v>305</v>
      </c>
      <c r="B349" s="8" t="s">
        <v>392</v>
      </c>
      <c r="C349" s="7">
        <v>1917</v>
      </c>
      <c r="D349" s="54">
        <v>2009</v>
      </c>
      <c r="E349" s="136" t="s">
        <v>247</v>
      </c>
      <c r="F349" s="56">
        <v>2</v>
      </c>
      <c r="G349" s="54">
        <v>3</v>
      </c>
      <c r="H349" s="83">
        <v>337.3</v>
      </c>
      <c r="I349" s="23">
        <v>217.8</v>
      </c>
      <c r="J349" s="23">
        <v>217.8</v>
      </c>
      <c r="K349" s="57">
        <v>14</v>
      </c>
      <c r="L349" s="23">
        <v>32842</v>
      </c>
      <c r="M349" s="137">
        <v>0</v>
      </c>
      <c r="N349" s="137">
        <v>0</v>
      </c>
      <c r="O349" s="137">
        <v>0</v>
      </c>
      <c r="P349" s="23">
        <v>32842</v>
      </c>
      <c r="Q349" s="58">
        <f t="shared" si="23"/>
        <v>150.78971533516986</v>
      </c>
      <c r="R349" s="23">
        <v>179</v>
      </c>
      <c r="S349" s="97" t="s">
        <v>248</v>
      </c>
      <c r="T349" s="143"/>
      <c r="U349" s="143"/>
      <c r="V349" s="143"/>
    </row>
    <row r="350" spans="1:22" s="3" customFormat="1" ht="25.5">
      <c r="A350" s="7">
        <v>306</v>
      </c>
      <c r="B350" s="8" t="s">
        <v>393</v>
      </c>
      <c r="C350" s="7">
        <v>1917</v>
      </c>
      <c r="D350" s="54">
        <v>2011</v>
      </c>
      <c r="E350" s="136" t="s">
        <v>247</v>
      </c>
      <c r="F350" s="56">
        <v>2</v>
      </c>
      <c r="G350" s="54">
        <v>1</v>
      </c>
      <c r="H350" s="83">
        <v>257.8</v>
      </c>
      <c r="I350" s="23">
        <v>227.3</v>
      </c>
      <c r="J350" s="23">
        <v>227.3</v>
      </c>
      <c r="K350" s="57">
        <v>13</v>
      </c>
      <c r="L350" s="23">
        <v>22763</v>
      </c>
      <c r="M350" s="137">
        <v>0</v>
      </c>
      <c r="N350" s="137">
        <v>0</v>
      </c>
      <c r="O350" s="137">
        <v>0</v>
      </c>
      <c r="P350" s="23">
        <v>22763</v>
      </c>
      <c r="Q350" s="58">
        <f t="shared" si="23"/>
        <v>100.14518257809063</v>
      </c>
      <c r="R350" s="23">
        <v>179</v>
      </c>
      <c r="S350" s="97" t="s">
        <v>248</v>
      </c>
      <c r="T350" s="143"/>
      <c r="U350" s="143"/>
      <c r="V350" s="143"/>
    </row>
    <row r="351" spans="1:22" s="3" customFormat="1" ht="25.5">
      <c r="A351" s="7">
        <v>307</v>
      </c>
      <c r="B351" s="8" t="s">
        <v>394</v>
      </c>
      <c r="C351" s="7">
        <v>1954</v>
      </c>
      <c r="D351" s="54"/>
      <c r="E351" s="136" t="s">
        <v>247</v>
      </c>
      <c r="F351" s="56">
        <v>2</v>
      </c>
      <c r="G351" s="54">
        <v>2</v>
      </c>
      <c r="H351" s="83">
        <v>472.9</v>
      </c>
      <c r="I351" s="23">
        <v>376.5</v>
      </c>
      <c r="J351" s="23">
        <v>376.5</v>
      </c>
      <c r="K351" s="57">
        <v>14</v>
      </c>
      <c r="L351" s="23">
        <v>60199</v>
      </c>
      <c r="M351" s="137">
        <v>0</v>
      </c>
      <c r="N351" s="137">
        <v>0</v>
      </c>
      <c r="O351" s="137">
        <v>0</v>
      </c>
      <c r="P351" s="23">
        <v>60199</v>
      </c>
      <c r="Q351" s="58">
        <f t="shared" si="23"/>
        <v>159.89110225763613</v>
      </c>
      <c r="R351" s="23">
        <v>179</v>
      </c>
      <c r="S351" s="97" t="s">
        <v>248</v>
      </c>
      <c r="T351" s="143"/>
      <c r="U351" s="143"/>
      <c r="V351" s="143"/>
    </row>
    <row r="352" spans="1:22" s="3" customFormat="1" ht="25.5">
      <c r="A352" s="7">
        <v>308</v>
      </c>
      <c r="B352" s="8" t="s">
        <v>395</v>
      </c>
      <c r="C352" s="7">
        <v>1959</v>
      </c>
      <c r="D352" s="54">
        <v>2011</v>
      </c>
      <c r="E352" s="136" t="s">
        <v>247</v>
      </c>
      <c r="F352" s="56">
        <v>2</v>
      </c>
      <c r="G352" s="54">
        <v>1</v>
      </c>
      <c r="H352" s="83">
        <v>286.2</v>
      </c>
      <c r="I352" s="23">
        <v>263.10000000000002</v>
      </c>
      <c r="J352" s="23">
        <v>263.10000000000002</v>
      </c>
      <c r="K352" s="57">
        <v>18</v>
      </c>
      <c r="L352" s="23">
        <v>12741</v>
      </c>
      <c r="M352" s="137">
        <v>0</v>
      </c>
      <c r="N352" s="137">
        <v>0</v>
      </c>
      <c r="O352" s="137">
        <v>0</v>
      </c>
      <c r="P352" s="23">
        <v>12741</v>
      </c>
      <c r="Q352" s="58">
        <f t="shared" si="23"/>
        <v>48.426453819840361</v>
      </c>
      <c r="R352" s="23">
        <v>179</v>
      </c>
      <c r="S352" s="97" t="s">
        <v>248</v>
      </c>
      <c r="T352" s="143"/>
      <c r="U352" s="143"/>
      <c r="V352" s="143"/>
    </row>
    <row r="353" spans="20:21">
      <c r="T353" s="143"/>
      <c r="U353" s="143"/>
    </row>
  </sheetData>
  <mergeCells count="54">
    <mergeCell ref="A343:B343"/>
    <mergeCell ref="A301:B301"/>
    <mergeCell ref="A309:B309"/>
    <mergeCell ref="A316:B316"/>
    <mergeCell ref="A324:B324"/>
    <mergeCell ref="A337:B337"/>
    <mergeCell ref="A125:B125"/>
    <mergeCell ref="A128:B128"/>
    <mergeCell ref="A134:B134"/>
    <mergeCell ref="A151:B151"/>
    <mergeCell ref="A162:B162"/>
    <mergeCell ref="A75:B75"/>
    <mergeCell ref="A78:B78"/>
    <mergeCell ref="A82:B82"/>
    <mergeCell ref="A111:B111"/>
    <mergeCell ref="A120:B120"/>
    <mergeCell ref="A24:B24"/>
    <mergeCell ref="A25:B25"/>
    <mergeCell ref="A27:B27"/>
    <mergeCell ref="A45:B45"/>
    <mergeCell ref="A67:B67"/>
    <mergeCell ref="N1:S1"/>
    <mergeCell ref="N2:S2"/>
    <mergeCell ref="N3:S3"/>
    <mergeCell ref="N4:S4"/>
    <mergeCell ref="N5:S5"/>
    <mergeCell ref="A12:S12"/>
    <mergeCell ref="A15:S15"/>
    <mergeCell ref="A16:S16"/>
    <mergeCell ref="A17:S17"/>
    <mergeCell ref="A19:A22"/>
    <mergeCell ref="B19:B22"/>
    <mergeCell ref="C19:D19"/>
    <mergeCell ref="E19:E22"/>
    <mergeCell ref="F19:F22"/>
    <mergeCell ref="S19:S22"/>
    <mergeCell ref="Q19:Q21"/>
    <mergeCell ref="C20:C22"/>
    <mergeCell ref="D20:D22"/>
    <mergeCell ref="I20:I21"/>
    <mergeCell ref="J20:J21"/>
    <mergeCell ref="L20:L21"/>
    <mergeCell ref="N6:S6"/>
    <mergeCell ref="N7:S7"/>
    <mergeCell ref="N8:S8"/>
    <mergeCell ref="A10:S10"/>
    <mergeCell ref="A11:S11"/>
    <mergeCell ref="R19:R21"/>
    <mergeCell ref="M20:P20"/>
    <mergeCell ref="G19:G22"/>
    <mergeCell ref="H19:H21"/>
    <mergeCell ref="I19:J19"/>
    <mergeCell ref="K19:K21"/>
    <mergeCell ref="L19:P19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362"/>
  <sheetViews>
    <sheetView tabSelected="1" view="pageBreakPreview" zoomScale="85" zoomScaleNormal="55" zoomScaleSheetLayoutView="85" workbookViewId="0">
      <pane xSplit="2" ySplit="13" topLeftCell="C176" activePane="bottomRight" state="frozen"/>
      <selection pane="topRight" activeCell="C1" sqref="C1"/>
      <selection pane="bottomLeft" activeCell="A14" sqref="A14"/>
      <selection pane="bottomRight" activeCell="P10" sqref="P10:Q11"/>
    </sheetView>
  </sheetViews>
  <sheetFormatPr defaultRowHeight="15"/>
  <cols>
    <col min="1" max="1" width="9.140625" style="16"/>
    <col min="2" max="2" width="32.85546875" style="4" customWidth="1"/>
    <col min="3" max="3" width="16.28515625" style="17" customWidth="1"/>
    <col min="4" max="4" width="14.140625" style="17" customWidth="1"/>
    <col min="5" max="9" width="13.140625" style="17" customWidth="1"/>
    <col min="10" max="10" width="9.140625" style="109" customWidth="1"/>
    <col min="11" max="11" width="13.42578125" style="17" customWidth="1"/>
    <col min="12" max="12" width="9.140625" style="17" customWidth="1"/>
    <col min="13" max="13" width="13.7109375" style="17" customWidth="1"/>
    <col min="14" max="14" width="9.140625" style="17" customWidth="1"/>
    <col min="15" max="15" width="11.85546875" style="17" customWidth="1"/>
    <col min="16" max="16" width="10.5703125" style="17" customWidth="1"/>
    <col min="17" max="17" width="14" style="17" customWidth="1"/>
    <col min="18" max="18" width="9.140625" style="17" customWidth="1"/>
    <col min="19" max="19" width="13.140625" style="17" customWidth="1"/>
    <col min="20" max="20" width="9.140625" style="33" customWidth="1"/>
    <col min="21" max="21" width="12.7109375" style="33" customWidth="1"/>
    <col min="22" max="22" width="13.28515625" style="33" customWidth="1"/>
    <col min="23" max="23" width="15.140625" style="28" customWidth="1"/>
    <col min="24" max="45" width="9.140625" style="3"/>
    <col min="46" max="105" width="9.140625" style="4"/>
    <col min="106" max="106" width="9.42578125" style="4" bestFit="1" customWidth="1"/>
    <col min="107" max="107" width="31.42578125" style="4" customWidth="1"/>
    <col min="108" max="108" width="21.28515625" style="4" customWidth="1"/>
    <col min="109" max="109" width="9.42578125" style="4" bestFit="1" customWidth="1"/>
    <col min="110" max="110" width="13.7109375" style="4" bestFit="1" customWidth="1"/>
    <col min="111" max="112" width="9.42578125" style="4" bestFit="1" customWidth="1"/>
    <col min="113" max="113" width="12" style="4" bestFit="1" customWidth="1"/>
    <col min="114" max="114" width="9.42578125" style="4" bestFit="1" customWidth="1"/>
    <col min="115" max="115" width="12.140625" style="4" customWidth="1"/>
    <col min="116" max="118" width="9.42578125" style="4" bestFit="1" customWidth="1"/>
    <col min="119" max="119" width="12" style="4" bestFit="1" customWidth="1"/>
    <col min="120" max="122" width="9.42578125" style="4" bestFit="1" customWidth="1"/>
    <col min="123" max="123" width="12" style="4" bestFit="1" customWidth="1"/>
    <col min="124" max="125" width="9.42578125" style="4" bestFit="1" customWidth="1"/>
    <col min="126" max="126" width="19.42578125" style="4" customWidth="1"/>
    <col min="127" max="128" width="13.7109375" style="4" bestFit="1" customWidth="1"/>
    <col min="129" max="361" width="9.140625" style="4"/>
    <col min="362" max="362" width="9.42578125" style="4" bestFit="1" customWidth="1"/>
    <col min="363" max="363" width="31.42578125" style="4" customWidth="1"/>
    <col min="364" max="364" width="21.28515625" style="4" customWidth="1"/>
    <col min="365" max="365" width="9.42578125" style="4" bestFit="1" customWidth="1"/>
    <col min="366" max="366" width="13.7109375" style="4" bestFit="1" customWidth="1"/>
    <col min="367" max="368" width="9.42578125" style="4" bestFit="1" customWidth="1"/>
    <col min="369" max="369" width="12" style="4" bestFit="1" customWidth="1"/>
    <col min="370" max="370" width="9.42578125" style="4" bestFit="1" customWidth="1"/>
    <col min="371" max="371" width="12.140625" style="4" customWidth="1"/>
    <col min="372" max="374" width="9.42578125" style="4" bestFit="1" customWidth="1"/>
    <col min="375" max="375" width="12" style="4" bestFit="1" customWidth="1"/>
    <col min="376" max="378" width="9.42578125" style="4" bestFit="1" customWidth="1"/>
    <col min="379" max="379" width="12" style="4" bestFit="1" customWidth="1"/>
    <col min="380" max="381" width="9.42578125" style="4" bestFit="1" customWidth="1"/>
    <col min="382" max="382" width="19.42578125" style="4" customWidth="1"/>
    <col min="383" max="384" width="13.7109375" style="4" bestFit="1" customWidth="1"/>
    <col min="385" max="617" width="9.140625" style="4"/>
    <col min="618" max="618" width="9.42578125" style="4" bestFit="1" customWidth="1"/>
    <col min="619" max="619" width="31.42578125" style="4" customWidth="1"/>
    <col min="620" max="620" width="21.28515625" style="4" customWidth="1"/>
    <col min="621" max="621" width="9.42578125" style="4" bestFit="1" customWidth="1"/>
    <col min="622" max="622" width="13.7109375" style="4" bestFit="1" customWidth="1"/>
    <col min="623" max="624" width="9.42578125" style="4" bestFit="1" customWidth="1"/>
    <col min="625" max="625" width="12" style="4" bestFit="1" customWidth="1"/>
    <col min="626" max="626" width="9.42578125" style="4" bestFit="1" customWidth="1"/>
    <col min="627" max="627" width="12.140625" style="4" customWidth="1"/>
    <col min="628" max="630" width="9.42578125" style="4" bestFit="1" customWidth="1"/>
    <col min="631" max="631" width="12" style="4" bestFit="1" customWidth="1"/>
    <col min="632" max="634" width="9.42578125" style="4" bestFit="1" customWidth="1"/>
    <col min="635" max="635" width="12" style="4" bestFit="1" customWidth="1"/>
    <col min="636" max="637" width="9.42578125" style="4" bestFit="1" customWidth="1"/>
    <col min="638" max="638" width="19.42578125" style="4" customWidth="1"/>
    <col min="639" max="640" width="13.7109375" style="4" bestFit="1" customWidth="1"/>
    <col min="641" max="873" width="9.140625" style="4"/>
    <col min="874" max="874" width="9.42578125" style="4" bestFit="1" customWidth="1"/>
    <col min="875" max="875" width="31.42578125" style="4" customWidth="1"/>
    <col min="876" max="876" width="21.28515625" style="4" customWidth="1"/>
    <col min="877" max="877" width="9.42578125" style="4" bestFit="1" customWidth="1"/>
    <col min="878" max="878" width="13.7109375" style="4" bestFit="1" customWidth="1"/>
    <col min="879" max="880" width="9.42578125" style="4" bestFit="1" customWidth="1"/>
    <col min="881" max="881" width="12" style="4" bestFit="1" customWidth="1"/>
    <col min="882" max="882" width="9.42578125" style="4" bestFit="1" customWidth="1"/>
    <col min="883" max="883" width="12.140625" style="4" customWidth="1"/>
    <col min="884" max="886" width="9.42578125" style="4" bestFit="1" customWidth="1"/>
    <col min="887" max="887" width="12" style="4" bestFit="1" customWidth="1"/>
    <col min="888" max="890" width="9.42578125" style="4" bestFit="1" customWidth="1"/>
    <col min="891" max="891" width="12" style="4" bestFit="1" customWidth="1"/>
    <col min="892" max="893" width="9.42578125" style="4" bestFit="1" customWidth="1"/>
    <col min="894" max="894" width="19.42578125" style="4" customWidth="1"/>
    <col min="895" max="896" width="13.7109375" style="4" bestFit="1" customWidth="1"/>
    <col min="897" max="1129" width="9.140625" style="4"/>
    <col min="1130" max="1130" width="9.42578125" style="4" bestFit="1" customWidth="1"/>
    <col min="1131" max="1131" width="31.42578125" style="4" customWidth="1"/>
    <col min="1132" max="1132" width="21.28515625" style="4" customWidth="1"/>
    <col min="1133" max="1133" width="9.42578125" style="4" bestFit="1" customWidth="1"/>
    <col min="1134" max="1134" width="13.7109375" style="4" bestFit="1" customWidth="1"/>
    <col min="1135" max="1136" width="9.42578125" style="4" bestFit="1" customWidth="1"/>
    <col min="1137" max="1137" width="12" style="4" bestFit="1" customWidth="1"/>
    <col min="1138" max="1138" width="9.42578125" style="4" bestFit="1" customWidth="1"/>
    <col min="1139" max="1139" width="12.140625" style="4" customWidth="1"/>
    <col min="1140" max="1142" width="9.42578125" style="4" bestFit="1" customWidth="1"/>
    <col min="1143" max="1143" width="12" style="4" bestFit="1" customWidth="1"/>
    <col min="1144" max="1146" width="9.42578125" style="4" bestFit="1" customWidth="1"/>
    <col min="1147" max="1147" width="12" style="4" bestFit="1" customWidth="1"/>
    <col min="1148" max="1149" width="9.42578125" style="4" bestFit="1" customWidth="1"/>
    <col min="1150" max="1150" width="19.42578125" style="4" customWidth="1"/>
    <col min="1151" max="1152" width="13.7109375" style="4" bestFit="1" customWidth="1"/>
    <col min="1153" max="1385" width="9.140625" style="4"/>
    <col min="1386" max="1386" width="9.42578125" style="4" bestFit="1" customWidth="1"/>
    <col min="1387" max="1387" width="31.42578125" style="4" customWidth="1"/>
    <col min="1388" max="1388" width="21.28515625" style="4" customWidth="1"/>
    <col min="1389" max="1389" width="9.42578125" style="4" bestFit="1" customWidth="1"/>
    <col min="1390" max="1390" width="13.7109375" style="4" bestFit="1" customWidth="1"/>
    <col min="1391" max="1392" width="9.42578125" style="4" bestFit="1" customWidth="1"/>
    <col min="1393" max="1393" width="12" style="4" bestFit="1" customWidth="1"/>
    <col min="1394" max="1394" width="9.42578125" style="4" bestFit="1" customWidth="1"/>
    <col min="1395" max="1395" width="12.140625" style="4" customWidth="1"/>
    <col min="1396" max="1398" width="9.42578125" style="4" bestFit="1" customWidth="1"/>
    <col min="1399" max="1399" width="12" style="4" bestFit="1" customWidth="1"/>
    <col min="1400" max="1402" width="9.42578125" style="4" bestFit="1" customWidth="1"/>
    <col min="1403" max="1403" width="12" style="4" bestFit="1" customWidth="1"/>
    <col min="1404" max="1405" width="9.42578125" style="4" bestFit="1" customWidth="1"/>
    <col min="1406" max="1406" width="19.42578125" style="4" customWidth="1"/>
    <col min="1407" max="1408" width="13.7109375" style="4" bestFit="1" customWidth="1"/>
    <col min="1409" max="1641" width="9.140625" style="4"/>
    <col min="1642" max="1642" width="9.42578125" style="4" bestFit="1" customWidth="1"/>
    <col min="1643" max="1643" width="31.42578125" style="4" customWidth="1"/>
    <col min="1644" max="1644" width="21.28515625" style="4" customWidth="1"/>
    <col min="1645" max="1645" width="9.42578125" style="4" bestFit="1" customWidth="1"/>
    <col min="1646" max="1646" width="13.7109375" style="4" bestFit="1" customWidth="1"/>
    <col min="1647" max="1648" width="9.42578125" style="4" bestFit="1" customWidth="1"/>
    <col min="1649" max="1649" width="12" style="4" bestFit="1" customWidth="1"/>
    <col min="1650" max="1650" width="9.42578125" style="4" bestFit="1" customWidth="1"/>
    <col min="1651" max="1651" width="12.140625" style="4" customWidth="1"/>
    <col min="1652" max="1654" width="9.42578125" style="4" bestFit="1" customWidth="1"/>
    <col min="1655" max="1655" width="12" style="4" bestFit="1" customWidth="1"/>
    <col min="1656" max="1658" width="9.42578125" style="4" bestFit="1" customWidth="1"/>
    <col min="1659" max="1659" width="12" style="4" bestFit="1" customWidth="1"/>
    <col min="1660" max="1661" width="9.42578125" style="4" bestFit="1" customWidth="1"/>
    <col min="1662" max="1662" width="19.42578125" style="4" customWidth="1"/>
    <col min="1663" max="1664" width="13.7109375" style="4" bestFit="1" customWidth="1"/>
    <col min="1665" max="1897" width="9.140625" style="4"/>
    <col min="1898" max="1898" width="9.42578125" style="4" bestFit="1" customWidth="1"/>
    <col min="1899" max="1899" width="31.42578125" style="4" customWidth="1"/>
    <col min="1900" max="1900" width="21.28515625" style="4" customWidth="1"/>
    <col min="1901" max="1901" width="9.42578125" style="4" bestFit="1" customWidth="1"/>
    <col min="1902" max="1902" width="13.7109375" style="4" bestFit="1" customWidth="1"/>
    <col min="1903" max="1904" width="9.42578125" style="4" bestFit="1" customWidth="1"/>
    <col min="1905" max="1905" width="12" style="4" bestFit="1" customWidth="1"/>
    <col min="1906" max="1906" width="9.42578125" style="4" bestFit="1" customWidth="1"/>
    <col min="1907" max="1907" width="12.140625" style="4" customWidth="1"/>
    <col min="1908" max="1910" width="9.42578125" style="4" bestFit="1" customWidth="1"/>
    <col min="1911" max="1911" width="12" style="4" bestFit="1" customWidth="1"/>
    <col min="1912" max="1914" width="9.42578125" style="4" bestFit="1" customWidth="1"/>
    <col min="1915" max="1915" width="12" style="4" bestFit="1" customWidth="1"/>
    <col min="1916" max="1917" width="9.42578125" style="4" bestFit="1" customWidth="1"/>
    <col min="1918" max="1918" width="19.42578125" style="4" customWidth="1"/>
    <col min="1919" max="1920" width="13.7109375" style="4" bestFit="1" customWidth="1"/>
    <col min="1921" max="2153" width="9.140625" style="4"/>
    <col min="2154" max="2154" width="9.42578125" style="4" bestFit="1" customWidth="1"/>
    <col min="2155" max="2155" width="31.42578125" style="4" customWidth="1"/>
    <col min="2156" max="2156" width="21.28515625" style="4" customWidth="1"/>
    <col min="2157" max="2157" width="9.42578125" style="4" bestFit="1" customWidth="1"/>
    <col min="2158" max="2158" width="13.7109375" style="4" bestFit="1" customWidth="1"/>
    <col min="2159" max="2160" width="9.42578125" style="4" bestFit="1" customWidth="1"/>
    <col min="2161" max="2161" width="12" style="4" bestFit="1" customWidth="1"/>
    <col min="2162" max="2162" width="9.42578125" style="4" bestFit="1" customWidth="1"/>
    <col min="2163" max="2163" width="12.140625" style="4" customWidth="1"/>
    <col min="2164" max="2166" width="9.42578125" style="4" bestFit="1" customWidth="1"/>
    <col min="2167" max="2167" width="12" style="4" bestFit="1" customWidth="1"/>
    <col min="2168" max="2170" width="9.42578125" style="4" bestFit="1" customWidth="1"/>
    <col min="2171" max="2171" width="12" style="4" bestFit="1" customWidth="1"/>
    <col min="2172" max="2173" width="9.42578125" style="4" bestFit="1" customWidth="1"/>
    <col min="2174" max="2174" width="19.42578125" style="4" customWidth="1"/>
    <col min="2175" max="2176" width="13.7109375" style="4" bestFit="1" customWidth="1"/>
    <col min="2177" max="2409" width="9.140625" style="4"/>
    <col min="2410" max="2410" width="9.42578125" style="4" bestFit="1" customWidth="1"/>
    <col min="2411" max="2411" width="31.42578125" style="4" customWidth="1"/>
    <col min="2412" max="2412" width="21.28515625" style="4" customWidth="1"/>
    <col min="2413" max="2413" width="9.42578125" style="4" bestFit="1" customWidth="1"/>
    <col min="2414" max="2414" width="13.7109375" style="4" bestFit="1" customWidth="1"/>
    <col min="2415" max="2416" width="9.42578125" style="4" bestFit="1" customWidth="1"/>
    <col min="2417" max="2417" width="12" style="4" bestFit="1" customWidth="1"/>
    <col min="2418" max="2418" width="9.42578125" style="4" bestFit="1" customWidth="1"/>
    <col min="2419" max="2419" width="12.140625" style="4" customWidth="1"/>
    <col min="2420" max="2422" width="9.42578125" style="4" bestFit="1" customWidth="1"/>
    <col min="2423" max="2423" width="12" style="4" bestFit="1" customWidth="1"/>
    <col min="2424" max="2426" width="9.42578125" style="4" bestFit="1" customWidth="1"/>
    <col min="2427" max="2427" width="12" style="4" bestFit="1" customWidth="1"/>
    <col min="2428" max="2429" width="9.42578125" style="4" bestFit="1" customWidth="1"/>
    <col min="2430" max="2430" width="19.42578125" style="4" customWidth="1"/>
    <col min="2431" max="2432" width="13.7109375" style="4" bestFit="1" customWidth="1"/>
    <col min="2433" max="2665" width="9.140625" style="4"/>
    <col min="2666" max="2666" width="9.42578125" style="4" bestFit="1" customWidth="1"/>
    <col min="2667" max="2667" width="31.42578125" style="4" customWidth="1"/>
    <col min="2668" max="2668" width="21.28515625" style="4" customWidth="1"/>
    <col min="2669" max="2669" width="9.42578125" style="4" bestFit="1" customWidth="1"/>
    <col min="2670" max="2670" width="13.7109375" style="4" bestFit="1" customWidth="1"/>
    <col min="2671" max="2672" width="9.42578125" style="4" bestFit="1" customWidth="1"/>
    <col min="2673" max="2673" width="12" style="4" bestFit="1" customWidth="1"/>
    <col min="2674" max="2674" width="9.42578125" style="4" bestFit="1" customWidth="1"/>
    <col min="2675" max="2675" width="12.140625" style="4" customWidth="1"/>
    <col min="2676" max="2678" width="9.42578125" style="4" bestFit="1" customWidth="1"/>
    <col min="2679" max="2679" width="12" style="4" bestFit="1" customWidth="1"/>
    <col min="2680" max="2682" width="9.42578125" style="4" bestFit="1" customWidth="1"/>
    <col min="2683" max="2683" width="12" style="4" bestFit="1" customWidth="1"/>
    <col min="2684" max="2685" width="9.42578125" style="4" bestFit="1" customWidth="1"/>
    <col min="2686" max="2686" width="19.42578125" style="4" customWidth="1"/>
    <col min="2687" max="2688" width="13.7109375" style="4" bestFit="1" customWidth="1"/>
    <col min="2689" max="2921" width="9.140625" style="4"/>
    <col min="2922" max="2922" width="9.42578125" style="4" bestFit="1" customWidth="1"/>
    <col min="2923" max="2923" width="31.42578125" style="4" customWidth="1"/>
    <col min="2924" max="2924" width="21.28515625" style="4" customWidth="1"/>
    <col min="2925" max="2925" width="9.42578125" style="4" bestFit="1" customWidth="1"/>
    <col min="2926" max="2926" width="13.7109375" style="4" bestFit="1" customWidth="1"/>
    <col min="2927" max="2928" width="9.42578125" style="4" bestFit="1" customWidth="1"/>
    <col min="2929" max="2929" width="12" style="4" bestFit="1" customWidth="1"/>
    <col min="2930" max="2930" width="9.42578125" style="4" bestFit="1" customWidth="1"/>
    <col min="2931" max="2931" width="12.140625" style="4" customWidth="1"/>
    <col min="2932" max="2934" width="9.42578125" style="4" bestFit="1" customWidth="1"/>
    <col min="2935" max="2935" width="12" style="4" bestFit="1" customWidth="1"/>
    <col min="2936" max="2938" width="9.42578125" style="4" bestFit="1" customWidth="1"/>
    <col min="2939" max="2939" width="12" style="4" bestFit="1" customWidth="1"/>
    <col min="2940" max="2941" width="9.42578125" style="4" bestFit="1" customWidth="1"/>
    <col min="2942" max="2942" width="19.42578125" style="4" customWidth="1"/>
    <col min="2943" max="2944" width="13.7109375" style="4" bestFit="1" customWidth="1"/>
    <col min="2945" max="3177" width="9.140625" style="4"/>
    <col min="3178" max="3178" width="9.42578125" style="4" bestFit="1" customWidth="1"/>
    <col min="3179" max="3179" width="31.42578125" style="4" customWidth="1"/>
    <col min="3180" max="3180" width="21.28515625" style="4" customWidth="1"/>
    <col min="3181" max="3181" width="9.42578125" style="4" bestFit="1" customWidth="1"/>
    <col min="3182" max="3182" width="13.7109375" style="4" bestFit="1" customWidth="1"/>
    <col min="3183" max="3184" width="9.42578125" style="4" bestFit="1" customWidth="1"/>
    <col min="3185" max="3185" width="12" style="4" bestFit="1" customWidth="1"/>
    <col min="3186" max="3186" width="9.42578125" style="4" bestFit="1" customWidth="1"/>
    <col min="3187" max="3187" width="12.140625" style="4" customWidth="1"/>
    <col min="3188" max="3190" width="9.42578125" style="4" bestFit="1" customWidth="1"/>
    <col min="3191" max="3191" width="12" style="4" bestFit="1" customWidth="1"/>
    <col min="3192" max="3194" width="9.42578125" style="4" bestFit="1" customWidth="1"/>
    <col min="3195" max="3195" width="12" style="4" bestFit="1" customWidth="1"/>
    <col min="3196" max="3197" width="9.42578125" style="4" bestFit="1" customWidth="1"/>
    <col min="3198" max="3198" width="19.42578125" style="4" customWidth="1"/>
    <col min="3199" max="3200" width="13.7109375" style="4" bestFit="1" customWidth="1"/>
    <col min="3201" max="3433" width="9.140625" style="4"/>
    <col min="3434" max="3434" width="9.42578125" style="4" bestFit="1" customWidth="1"/>
    <col min="3435" max="3435" width="31.42578125" style="4" customWidth="1"/>
    <col min="3436" max="3436" width="21.28515625" style="4" customWidth="1"/>
    <col min="3437" max="3437" width="9.42578125" style="4" bestFit="1" customWidth="1"/>
    <col min="3438" max="3438" width="13.7109375" style="4" bestFit="1" customWidth="1"/>
    <col min="3439" max="3440" width="9.42578125" style="4" bestFit="1" customWidth="1"/>
    <col min="3441" max="3441" width="12" style="4" bestFit="1" customWidth="1"/>
    <col min="3442" max="3442" width="9.42578125" style="4" bestFit="1" customWidth="1"/>
    <col min="3443" max="3443" width="12.140625" style="4" customWidth="1"/>
    <col min="3444" max="3446" width="9.42578125" style="4" bestFit="1" customWidth="1"/>
    <col min="3447" max="3447" width="12" style="4" bestFit="1" customWidth="1"/>
    <col min="3448" max="3450" width="9.42578125" style="4" bestFit="1" customWidth="1"/>
    <col min="3451" max="3451" width="12" style="4" bestFit="1" customWidth="1"/>
    <col min="3452" max="3453" width="9.42578125" style="4" bestFit="1" customWidth="1"/>
    <col min="3454" max="3454" width="19.42578125" style="4" customWidth="1"/>
    <col min="3455" max="3456" width="13.7109375" style="4" bestFit="1" customWidth="1"/>
    <col min="3457" max="3689" width="9.140625" style="4"/>
    <col min="3690" max="3690" width="9.42578125" style="4" bestFit="1" customWidth="1"/>
    <col min="3691" max="3691" width="31.42578125" style="4" customWidth="1"/>
    <col min="3692" max="3692" width="21.28515625" style="4" customWidth="1"/>
    <col min="3693" max="3693" width="9.42578125" style="4" bestFit="1" customWidth="1"/>
    <col min="3694" max="3694" width="13.7109375" style="4" bestFit="1" customWidth="1"/>
    <col min="3695" max="3696" width="9.42578125" style="4" bestFit="1" customWidth="1"/>
    <col min="3697" max="3697" width="12" style="4" bestFit="1" customWidth="1"/>
    <col min="3698" max="3698" width="9.42578125" style="4" bestFit="1" customWidth="1"/>
    <col min="3699" max="3699" width="12.140625" style="4" customWidth="1"/>
    <col min="3700" max="3702" width="9.42578125" style="4" bestFit="1" customWidth="1"/>
    <col min="3703" max="3703" width="12" style="4" bestFit="1" customWidth="1"/>
    <col min="3704" max="3706" width="9.42578125" style="4" bestFit="1" customWidth="1"/>
    <col min="3707" max="3707" width="12" style="4" bestFit="1" customWidth="1"/>
    <col min="3708" max="3709" width="9.42578125" style="4" bestFit="1" customWidth="1"/>
    <col min="3710" max="3710" width="19.42578125" style="4" customWidth="1"/>
    <col min="3711" max="3712" width="13.7109375" style="4" bestFit="1" customWidth="1"/>
    <col min="3713" max="3945" width="9.140625" style="4"/>
    <col min="3946" max="3946" width="9.42578125" style="4" bestFit="1" customWidth="1"/>
    <col min="3947" max="3947" width="31.42578125" style="4" customWidth="1"/>
    <col min="3948" max="3948" width="21.28515625" style="4" customWidth="1"/>
    <col min="3949" max="3949" width="9.42578125" style="4" bestFit="1" customWidth="1"/>
    <col min="3950" max="3950" width="13.7109375" style="4" bestFit="1" customWidth="1"/>
    <col min="3951" max="3952" width="9.42578125" style="4" bestFit="1" customWidth="1"/>
    <col min="3953" max="3953" width="12" style="4" bestFit="1" customWidth="1"/>
    <col min="3954" max="3954" width="9.42578125" style="4" bestFit="1" customWidth="1"/>
    <col min="3955" max="3955" width="12.140625" style="4" customWidth="1"/>
    <col min="3956" max="3958" width="9.42578125" style="4" bestFit="1" customWidth="1"/>
    <col min="3959" max="3959" width="12" style="4" bestFit="1" customWidth="1"/>
    <col min="3960" max="3962" width="9.42578125" style="4" bestFit="1" customWidth="1"/>
    <col min="3963" max="3963" width="12" style="4" bestFit="1" customWidth="1"/>
    <col min="3964" max="3965" width="9.42578125" style="4" bestFit="1" customWidth="1"/>
    <col min="3966" max="3966" width="19.42578125" style="4" customWidth="1"/>
    <col min="3967" max="3968" width="13.7109375" style="4" bestFit="1" customWidth="1"/>
    <col min="3969" max="4201" width="9.140625" style="4"/>
    <col min="4202" max="4202" width="9.42578125" style="4" bestFit="1" customWidth="1"/>
    <col min="4203" max="4203" width="31.42578125" style="4" customWidth="1"/>
    <col min="4204" max="4204" width="21.28515625" style="4" customWidth="1"/>
    <col min="4205" max="4205" width="9.42578125" style="4" bestFit="1" customWidth="1"/>
    <col min="4206" max="4206" width="13.7109375" style="4" bestFit="1" customWidth="1"/>
    <col min="4207" max="4208" width="9.42578125" style="4" bestFit="1" customWidth="1"/>
    <col min="4209" max="4209" width="12" style="4" bestFit="1" customWidth="1"/>
    <col min="4210" max="4210" width="9.42578125" style="4" bestFit="1" customWidth="1"/>
    <col min="4211" max="4211" width="12.140625" style="4" customWidth="1"/>
    <col min="4212" max="4214" width="9.42578125" style="4" bestFit="1" customWidth="1"/>
    <col min="4215" max="4215" width="12" style="4" bestFit="1" customWidth="1"/>
    <col min="4216" max="4218" width="9.42578125" style="4" bestFit="1" customWidth="1"/>
    <col min="4219" max="4219" width="12" style="4" bestFit="1" customWidth="1"/>
    <col min="4220" max="4221" width="9.42578125" style="4" bestFit="1" customWidth="1"/>
    <col min="4222" max="4222" width="19.42578125" style="4" customWidth="1"/>
    <col min="4223" max="4224" width="13.7109375" style="4" bestFit="1" customWidth="1"/>
    <col min="4225" max="4457" width="9.140625" style="4"/>
    <col min="4458" max="4458" width="9.42578125" style="4" bestFit="1" customWidth="1"/>
    <col min="4459" max="4459" width="31.42578125" style="4" customWidth="1"/>
    <col min="4460" max="4460" width="21.28515625" style="4" customWidth="1"/>
    <col min="4461" max="4461" width="9.42578125" style="4" bestFit="1" customWidth="1"/>
    <col min="4462" max="4462" width="13.7109375" style="4" bestFit="1" customWidth="1"/>
    <col min="4463" max="4464" width="9.42578125" style="4" bestFit="1" customWidth="1"/>
    <col min="4465" max="4465" width="12" style="4" bestFit="1" customWidth="1"/>
    <col min="4466" max="4466" width="9.42578125" style="4" bestFit="1" customWidth="1"/>
    <col min="4467" max="4467" width="12.140625" style="4" customWidth="1"/>
    <col min="4468" max="4470" width="9.42578125" style="4" bestFit="1" customWidth="1"/>
    <col min="4471" max="4471" width="12" style="4" bestFit="1" customWidth="1"/>
    <col min="4472" max="4474" width="9.42578125" style="4" bestFit="1" customWidth="1"/>
    <col min="4475" max="4475" width="12" style="4" bestFit="1" customWidth="1"/>
    <col min="4476" max="4477" width="9.42578125" style="4" bestFit="1" customWidth="1"/>
    <col min="4478" max="4478" width="19.42578125" style="4" customWidth="1"/>
    <col min="4479" max="4480" width="13.7109375" style="4" bestFit="1" customWidth="1"/>
    <col min="4481" max="4713" width="9.140625" style="4"/>
    <col min="4714" max="4714" width="9.42578125" style="4" bestFit="1" customWidth="1"/>
    <col min="4715" max="4715" width="31.42578125" style="4" customWidth="1"/>
    <col min="4716" max="4716" width="21.28515625" style="4" customWidth="1"/>
    <col min="4717" max="4717" width="9.42578125" style="4" bestFit="1" customWidth="1"/>
    <col min="4718" max="4718" width="13.7109375" style="4" bestFit="1" customWidth="1"/>
    <col min="4719" max="4720" width="9.42578125" style="4" bestFit="1" customWidth="1"/>
    <col min="4721" max="4721" width="12" style="4" bestFit="1" customWidth="1"/>
    <col min="4722" max="4722" width="9.42578125" style="4" bestFit="1" customWidth="1"/>
    <col min="4723" max="4723" width="12.140625" style="4" customWidth="1"/>
    <col min="4724" max="4726" width="9.42578125" style="4" bestFit="1" customWidth="1"/>
    <col min="4727" max="4727" width="12" style="4" bestFit="1" customWidth="1"/>
    <col min="4728" max="4730" width="9.42578125" style="4" bestFit="1" customWidth="1"/>
    <col min="4731" max="4731" width="12" style="4" bestFit="1" customWidth="1"/>
    <col min="4732" max="4733" width="9.42578125" style="4" bestFit="1" customWidth="1"/>
    <col min="4734" max="4734" width="19.42578125" style="4" customWidth="1"/>
    <col min="4735" max="4736" width="13.7109375" style="4" bestFit="1" customWidth="1"/>
    <col min="4737" max="4969" width="9.140625" style="4"/>
    <col min="4970" max="4970" width="9.42578125" style="4" bestFit="1" customWidth="1"/>
    <col min="4971" max="4971" width="31.42578125" style="4" customWidth="1"/>
    <col min="4972" max="4972" width="21.28515625" style="4" customWidth="1"/>
    <col min="4973" max="4973" width="9.42578125" style="4" bestFit="1" customWidth="1"/>
    <col min="4974" max="4974" width="13.7109375" style="4" bestFit="1" customWidth="1"/>
    <col min="4975" max="4976" width="9.42578125" style="4" bestFit="1" customWidth="1"/>
    <col min="4977" max="4977" width="12" style="4" bestFit="1" customWidth="1"/>
    <col min="4978" max="4978" width="9.42578125" style="4" bestFit="1" customWidth="1"/>
    <col min="4979" max="4979" width="12.140625" style="4" customWidth="1"/>
    <col min="4980" max="4982" width="9.42578125" style="4" bestFit="1" customWidth="1"/>
    <col min="4983" max="4983" width="12" style="4" bestFit="1" customWidth="1"/>
    <col min="4984" max="4986" width="9.42578125" style="4" bestFit="1" customWidth="1"/>
    <col min="4987" max="4987" width="12" style="4" bestFit="1" customWidth="1"/>
    <col min="4988" max="4989" width="9.42578125" style="4" bestFit="1" customWidth="1"/>
    <col min="4990" max="4990" width="19.42578125" style="4" customWidth="1"/>
    <col min="4991" max="4992" width="13.7109375" style="4" bestFit="1" customWidth="1"/>
    <col min="4993" max="5225" width="9.140625" style="4"/>
    <col min="5226" max="5226" width="9.42578125" style="4" bestFit="1" customWidth="1"/>
    <col min="5227" max="5227" width="31.42578125" style="4" customWidth="1"/>
    <col min="5228" max="5228" width="21.28515625" style="4" customWidth="1"/>
    <col min="5229" max="5229" width="9.42578125" style="4" bestFit="1" customWidth="1"/>
    <col min="5230" max="5230" width="13.7109375" style="4" bestFit="1" customWidth="1"/>
    <col min="5231" max="5232" width="9.42578125" style="4" bestFit="1" customWidth="1"/>
    <col min="5233" max="5233" width="12" style="4" bestFit="1" customWidth="1"/>
    <col min="5234" max="5234" width="9.42578125" style="4" bestFit="1" customWidth="1"/>
    <col min="5235" max="5235" width="12.140625" style="4" customWidth="1"/>
    <col min="5236" max="5238" width="9.42578125" style="4" bestFit="1" customWidth="1"/>
    <col min="5239" max="5239" width="12" style="4" bestFit="1" customWidth="1"/>
    <col min="5240" max="5242" width="9.42578125" style="4" bestFit="1" customWidth="1"/>
    <col min="5243" max="5243" width="12" style="4" bestFit="1" customWidth="1"/>
    <col min="5244" max="5245" width="9.42578125" style="4" bestFit="1" customWidth="1"/>
    <col min="5246" max="5246" width="19.42578125" style="4" customWidth="1"/>
    <col min="5247" max="5248" width="13.7109375" style="4" bestFit="1" customWidth="1"/>
    <col min="5249" max="5481" width="9.140625" style="4"/>
    <col min="5482" max="5482" width="9.42578125" style="4" bestFit="1" customWidth="1"/>
    <col min="5483" max="5483" width="31.42578125" style="4" customWidth="1"/>
    <col min="5484" max="5484" width="21.28515625" style="4" customWidth="1"/>
    <col min="5485" max="5485" width="9.42578125" style="4" bestFit="1" customWidth="1"/>
    <col min="5486" max="5486" width="13.7109375" style="4" bestFit="1" customWidth="1"/>
    <col min="5487" max="5488" width="9.42578125" style="4" bestFit="1" customWidth="1"/>
    <col min="5489" max="5489" width="12" style="4" bestFit="1" customWidth="1"/>
    <col min="5490" max="5490" width="9.42578125" style="4" bestFit="1" customWidth="1"/>
    <col min="5491" max="5491" width="12.140625" style="4" customWidth="1"/>
    <col min="5492" max="5494" width="9.42578125" style="4" bestFit="1" customWidth="1"/>
    <col min="5495" max="5495" width="12" style="4" bestFit="1" customWidth="1"/>
    <col min="5496" max="5498" width="9.42578125" style="4" bestFit="1" customWidth="1"/>
    <col min="5499" max="5499" width="12" style="4" bestFit="1" customWidth="1"/>
    <col min="5500" max="5501" width="9.42578125" style="4" bestFit="1" customWidth="1"/>
    <col min="5502" max="5502" width="19.42578125" style="4" customWidth="1"/>
    <col min="5503" max="5504" width="13.7109375" style="4" bestFit="1" customWidth="1"/>
    <col min="5505" max="5737" width="9.140625" style="4"/>
    <col min="5738" max="5738" width="9.42578125" style="4" bestFit="1" customWidth="1"/>
    <col min="5739" max="5739" width="31.42578125" style="4" customWidth="1"/>
    <col min="5740" max="5740" width="21.28515625" style="4" customWidth="1"/>
    <col min="5741" max="5741" width="9.42578125" style="4" bestFit="1" customWidth="1"/>
    <col min="5742" max="5742" width="13.7109375" style="4" bestFit="1" customWidth="1"/>
    <col min="5743" max="5744" width="9.42578125" style="4" bestFit="1" customWidth="1"/>
    <col min="5745" max="5745" width="12" style="4" bestFit="1" customWidth="1"/>
    <col min="5746" max="5746" width="9.42578125" style="4" bestFit="1" customWidth="1"/>
    <col min="5747" max="5747" width="12.140625" style="4" customWidth="1"/>
    <col min="5748" max="5750" width="9.42578125" style="4" bestFit="1" customWidth="1"/>
    <col min="5751" max="5751" width="12" style="4" bestFit="1" customWidth="1"/>
    <col min="5752" max="5754" width="9.42578125" style="4" bestFit="1" customWidth="1"/>
    <col min="5755" max="5755" width="12" style="4" bestFit="1" customWidth="1"/>
    <col min="5756" max="5757" width="9.42578125" style="4" bestFit="1" customWidth="1"/>
    <col min="5758" max="5758" width="19.42578125" style="4" customWidth="1"/>
    <col min="5759" max="5760" width="13.7109375" style="4" bestFit="1" customWidth="1"/>
    <col min="5761" max="5993" width="9.140625" style="4"/>
    <col min="5994" max="5994" width="9.42578125" style="4" bestFit="1" customWidth="1"/>
    <col min="5995" max="5995" width="31.42578125" style="4" customWidth="1"/>
    <col min="5996" max="5996" width="21.28515625" style="4" customWidth="1"/>
    <col min="5997" max="5997" width="9.42578125" style="4" bestFit="1" customWidth="1"/>
    <col min="5998" max="5998" width="13.7109375" style="4" bestFit="1" customWidth="1"/>
    <col min="5999" max="6000" width="9.42578125" style="4" bestFit="1" customWidth="1"/>
    <col min="6001" max="6001" width="12" style="4" bestFit="1" customWidth="1"/>
    <col min="6002" max="6002" width="9.42578125" style="4" bestFit="1" customWidth="1"/>
    <col min="6003" max="6003" width="12.140625" style="4" customWidth="1"/>
    <col min="6004" max="6006" width="9.42578125" style="4" bestFit="1" customWidth="1"/>
    <col min="6007" max="6007" width="12" style="4" bestFit="1" customWidth="1"/>
    <col min="6008" max="6010" width="9.42578125" style="4" bestFit="1" customWidth="1"/>
    <col min="6011" max="6011" width="12" style="4" bestFit="1" customWidth="1"/>
    <col min="6012" max="6013" width="9.42578125" style="4" bestFit="1" customWidth="1"/>
    <col min="6014" max="6014" width="19.42578125" style="4" customWidth="1"/>
    <col min="6015" max="6016" width="13.7109375" style="4" bestFit="1" customWidth="1"/>
    <col min="6017" max="6249" width="9.140625" style="4"/>
    <col min="6250" max="6250" width="9.42578125" style="4" bestFit="1" customWidth="1"/>
    <col min="6251" max="6251" width="31.42578125" style="4" customWidth="1"/>
    <col min="6252" max="6252" width="21.28515625" style="4" customWidth="1"/>
    <col min="6253" max="6253" width="9.42578125" style="4" bestFit="1" customWidth="1"/>
    <col min="6254" max="6254" width="13.7109375" style="4" bestFit="1" customWidth="1"/>
    <col min="6255" max="6256" width="9.42578125" style="4" bestFit="1" customWidth="1"/>
    <col min="6257" max="6257" width="12" style="4" bestFit="1" customWidth="1"/>
    <col min="6258" max="6258" width="9.42578125" style="4" bestFit="1" customWidth="1"/>
    <col min="6259" max="6259" width="12.140625" style="4" customWidth="1"/>
    <col min="6260" max="6262" width="9.42578125" style="4" bestFit="1" customWidth="1"/>
    <col min="6263" max="6263" width="12" style="4" bestFit="1" customWidth="1"/>
    <col min="6264" max="6266" width="9.42578125" style="4" bestFit="1" customWidth="1"/>
    <col min="6267" max="6267" width="12" style="4" bestFit="1" customWidth="1"/>
    <col min="6268" max="6269" width="9.42578125" style="4" bestFit="1" customWidth="1"/>
    <col min="6270" max="6270" width="19.42578125" style="4" customWidth="1"/>
    <col min="6271" max="6272" width="13.7109375" style="4" bestFit="1" customWidth="1"/>
    <col min="6273" max="6505" width="9.140625" style="4"/>
    <col min="6506" max="6506" width="9.42578125" style="4" bestFit="1" customWidth="1"/>
    <col min="6507" max="6507" width="31.42578125" style="4" customWidth="1"/>
    <col min="6508" max="6508" width="21.28515625" style="4" customWidth="1"/>
    <col min="6509" max="6509" width="9.42578125" style="4" bestFit="1" customWidth="1"/>
    <col min="6510" max="6510" width="13.7109375" style="4" bestFit="1" customWidth="1"/>
    <col min="6511" max="6512" width="9.42578125" style="4" bestFit="1" customWidth="1"/>
    <col min="6513" max="6513" width="12" style="4" bestFit="1" customWidth="1"/>
    <col min="6514" max="6514" width="9.42578125" style="4" bestFit="1" customWidth="1"/>
    <col min="6515" max="6515" width="12.140625" style="4" customWidth="1"/>
    <col min="6516" max="6518" width="9.42578125" style="4" bestFit="1" customWidth="1"/>
    <col min="6519" max="6519" width="12" style="4" bestFit="1" customWidth="1"/>
    <col min="6520" max="6522" width="9.42578125" style="4" bestFit="1" customWidth="1"/>
    <col min="6523" max="6523" width="12" style="4" bestFit="1" customWidth="1"/>
    <col min="6524" max="6525" width="9.42578125" style="4" bestFit="1" customWidth="1"/>
    <col min="6526" max="6526" width="19.42578125" style="4" customWidth="1"/>
    <col min="6527" max="6528" width="13.7109375" style="4" bestFit="1" customWidth="1"/>
    <col min="6529" max="6761" width="9.140625" style="4"/>
    <col min="6762" max="6762" width="9.42578125" style="4" bestFit="1" customWidth="1"/>
    <col min="6763" max="6763" width="31.42578125" style="4" customWidth="1"/>
    <col min="6764" max="6764" width="21.28515625" style="4" customWidth="1"/>
    <col min="6765" max="6765" width="9.42578125" style="4" bestFit="1" customWidth="1"/>
    <col min="6766" max="6766" width="13.7109375" style="4" bestFit="1" customWidth="1"/>
    <col min="6767" max="6768" width="9.42578125" style="4" bestFit="1" customWidth="1"/>
    <col min="6769" max="6769" width="12" style="4" bestFit="1" customWidth="1"/>
    <col min="6770" max="6770" width="9.42578125" style="4" bestFit="1" customWidth="1"/>
    <col min="6771" max="6771" width="12.140625" style="4" customWidth="1"/>
    <col min="6772" max="6774" width="9.42578125" style="4" bestFit="1" customWidth="1"/>
    <col min="6775" max="6775" width="12" style="4" bestFit="1" customWidth="1"/>
    <col min="6776" max="6778" width="9.42578125" style="4" bestFit="1" customWidth="1"/>
    <col min="6779" max="6779" width="12" style="4" bestFit="1" customWidth="1"/>
    <col min="6780" max="6781" width="9.42578125" style="4" bestFit="1" customWidth="1"/>
    <col min="6782" max="6782" width="19.42578125" style="4" customWidth="1"/>
    <col min="6783" max="6784" width="13.7109375" style="4" bestFit="1" customWidth="1"/>
    <col min="6785" max="7017" width="9.140625" style="4"/>
    <col min="7018" max="7018" width="9.42578125" style="4" bestFit="1" customWidth="1"/>
    <col min="7019" max="7019" width="31.42578125" style="4" customWidth="1"/>
    <col min="7020" max="7020" width="21.28515625" style="4" customWidth="1"/>
    <col min="7021" max="7021" width="9.42578125" style="4" bestFit="1" customWidth="1"/>
    <col min="7022" max="7022" width="13.7109375" style="4" bestFit="1" customWidth="1"/>
    <col min="7023" max="7024" width="9.42578125" style="4" bestFit="1" customWidth="1"/>
    <col min="7025" max="7025" width="12" style="4" bestFit="1" customWidth="1"/>
    <col min="7026" max="7026" width="9.42578125" style="4" bestFit="1" customWidth="1"/>
    <col min="7027" max="7027" width="12.140625" style="4" customWidth="1"/>
    <col min="7028" max="7030" width="9.42578125" style="4" bestFit="1" customWidth="1"/>
    <col min="7031" max="7031" width="12" style="4" bestFit="1" customWidth="1"/>
    <col min="7032" max="7034" width="9.42578125" style="4" bestFit="1" customWidth="1"/>
    <col min="7035" max="7035" width="12" style="4" bestFit="1" customWidth="1"/>
    <col min="7036" max="7037" width="9.42578125" style="4" bestFit="1" customWidth="1"/>
    <col min="7038" max="7038" width="19.42578125" style="4" customWidth="1"/>
    <col min="7039" max="7040" width="13.7109375" style="4" bestFit="1" customWidth="1"/>
    <col min="7041" max="7273" width="9.140625" style="4"/>
    <col min="7274" max="7274" width="9.42578125" style="4" bestFit="1" customWidth="1"/>
    <col min="7275" max="7275" width="31.42578125" style="4" customWidth="1"/>
    <col min="7276" max="7276" width="21.28515625" style="4" customWidth="1"/>
    <col min="7277" max="7277" width="9.42578125" style="4" bestFit="1" customWidth="1"/>
    <col min="7278" max="7278" width="13.7109375" style="4" bestFit="1" customWidth="1"/>
    <col min="7279" max="7280" width="9.42578125" style="4" bestFit="1" customWidth="1"/>
    <col min="7281" max="7281" width="12" style="4" bestFit="1" customWidth="1"/>
    <col min="7282" max="7282" width="9.42578125" style="4" bestFit="1" customWidth="1"/>
    <col min="7283" max="7283" width="12.140625" style="4" customWidth="1"/>
    <col min="7284" max="7286" width="9.42578125" style="4" bestFit="1" customWidth="1"/>
    <col min="7287" max="7287" width="12" style="4" bestFit="1" customWidth="1"/>
    <col min="7288" max="7290" width="9.42578125" style="4" bestFit="1" customWidth="1"/>
    <col min="7291" max="7291" width="12" style="4" bestFit="1" customWidth="1"/>
    <col min="7292" max="7293" width="9.42578125" style="4" bestFit="1" customWidth="1"/>
    <col min="7294" max="7294" width="19.42578125" style="4" customWidth="1"/>
    <col min="7295" max="7296" width="13.7109375" style="4" bestFit="1" customWidth="1"/>
    <col min="7297" max="7529" width="9.140625" style="4"/>
    <col min="7530" max="7530" width="9.42578125" style="4" bestFit="1" customWidth="1"/>
    <col min="7531" max="7531" width="31.42578125" style="4" customWidth="1"/>
    <col min="7532" max="7532" width="21.28515625" style="4" customWidth="1"/>
    <col min="7533" max="7533" width="9.42578125" style="4" bestFit="1" customWidth="1"/>
    <col min="7534" max="7534" width="13.7109375" style="4" bestFit="1" customWidth="1"/>
    <col min="7535" max="7536" width="9.42578125" style="4" bestFit="1" customWidth="1"/>
    <col min="7537" max="7537" width="12" style="4" bestFit="1" customWidth="1"/>
    <col min="7538" max="7538" width="9.42578125" style="4" bestFit="1" customWidth="1"/>
    <col min="7539" max="7539" width="12.140625" style="4" customWidth="1"/>
    <col min="7540" max="7542" width="9.42578125" style="4" bestFit="1" customWidth="1"/>
    <col min="7543" max="7543" width="12" style="4" bestFit="1" customWidth="1"/>
    <col min="7544" max="7546" width="9.42578125" style="4" bestFit="1" customWidth="1"/>
    <col min="7547" max="7547" width="12" style="4" bestFit="1" customWidth="1"/>
    <col min="7548" max="7549" width="9.42578125" style="4" bestFit="1" customWidth="1"/>
    <col min="7550" max="7550" width="19.42578125" style="4" customWidth="1"/>
    <col min="7551" max="7552" width="13.7109375" style="4" bestFit="1" customWidth="1"/>
    <col min="7553" max="7785" width="9.140625" style="4"/>
    <col min="7786" max="7786" width="9.42578125" style="4" bestFit="1" customWidth="1"/>
    <col min="7787" max="7787" width="31.42578125" style="4" customWidth="1"/>
    <col min="7788" max="7788" width="21.28515625" style="4" customWidth="1"/>
    <col min="7789" max="7789" width="9.42578125" style="4" bestFit="1" customWidth="1"/>
    <col min="7790" max="7790" width="13.7109375" style="4" bestFit="1" customWidth="1"/>
    <col min="7791" max="7792" width="9.42578125" style="4" bestFit="1" customWidth="1"/>
    <col min="7793" max="7793" width="12" style="4" bestFit="1" customWidth="1"/>
    <col min="7794" max="7794" width="9.42578125" style="4" bestFit="1" customWidth="1"/>
    <col min="7795" max="7795" width="12.140625" style="4" customWidth="1"/>
    <col min="7796" max="7798" width="9.42578125" style="4" bestFit="1" customWidth="1"/>
    <col min="7799" max="7799" width="12" style="4" bestFit="1" customWidth="1"/>
    <col min="7800" max="7802" width="9.42578125" style="4" bestFit="1" customWidth="1"/>
    <col min="7803" max="7803" width="12" style="4" bestFit="1" customWidth="1"/>
    <col min="7804" max="7805" width="9.42578125" style="4" bestFit="1" customWidth="1"/>
    <col min="7806" max="7806" width="19.42578125" style="4" customWidth="1"/>
    <col min="7807" max="7808" width="13.7109375" style="4" bestFit="1" customWidth="1"/>
    <col min="7809" max="8041" width="9.140625" style="4"/>
    <col min="8042" max="8042" width="9.42578125" style="4" bestFit="1" customWidth="1"/>
    <col min="8043" max="8043" width="31.42578125" style="4" customWidth="1"/>
    <col min="8044" max="8044" width="21.28515625" style="4" customWidth="1"/>
    <col min="8045" max="8045" width="9.42578125" style="4" bestFit="1" customWidth="1"/>
    <col min="8046" max="8046" width="13.7109375" style="4" bestFit="1" customWidth="1"/>
    <col min="8047" max="8048" width="9.42578125" style="4" bestFit="1" customWidth="1"/>
    <col min="8049" max="8049" width="12" style="4" bestFit="1" customWidth="1"/>
    <col min="8050" max="8050" width="9.42578125" style="4" bestFit="1" customWidth="1"/>
    <col min="8051" max="8051" width="12.140625" style="4" customWidth="1"/>
    <col min="8052" max="8054" width="9.42578125" style="4" bestFit="1" customWidth="1"/>
    <col min="8055" max="8055" width="12" style="4" bestFit="1" customWidth="1"/>
    <col min="8056" max="8058" width="9.42578125" style="4" bestFit="1" customWidth="1"/>
    <col min="8059" max="8059" width="12" style="4" bestFit="1" customWidth="1"/>
    <col min="8060" max="8061" width="9.42578125" style="4" bestFit="1" customWidth="1"/>
    <col min="8062" max="8062" width="19.42578125" style="4" customWidth="1"/>
    <col min="8063" max="8064" width="13.7109375" style="4" bestFit="1" customWidth="1"/>
    <col min="8065" max="8297" width="9.140625" style="4"/>
    <col min="8298" max="8298" width="9.42578125" style="4" bestFit="1" customWidth="1"/>
    <col min="8299" max="8299" width="31.42578125" style="4" customWidth="1"/>
    <col min="8300" max="8300" width="21.28515625" style="4" customWidth="1"/>
    <col min="8301" max="8301" width="9.42578125" style="4" bestFit="1" customWidth="1"/>
    <col min="8302" max="8302" width="13.7109375" style="4" bestFit="1" customWidth="1"/>
    <col min="8303" max="8304" width="9.42578125" style="4" bestFit="1" customWidth="1"/>
    <col min="8305" max="8305" width="12" style="4" bestFit="1" customWidth="1"/>
    <col min="8306" max="8306" width="9.42578125" style="4" bestFit="1" customWidth="1"/>
    <col min="8307" max="8307" width="12.140625" style="4" customWidth="1"/>
    <col min="8308" max="8310" width="9.42578125" style="4" bestFit="1" customWidth="1"/>
    <col min="8311" max="8311" width="12" style="4" bestFit="1" customWidth="1"/>
    <col min="8312" max="8314" width="9.42578125" style="4" bestFit="1" customWidth="1"/>
    <col min="8315" max="8315" width="12" style="4" bestFit="1" customWidth="1"/>
    <col min="8316" max="8317" width="9.42578125" style="4" bestFit="1" customWidth="1"/>
    <col min="8318" max="8318" width="19.42578125" style="4" customWidth="1"/>
    <col min="8319" max="8320" width="13.7109375" style="4" bestFit="1" customWidth="1"/>
    <col min="8321" max="8553" width="9.140625" style="4"/>
    <col min="8554" max="8554" width="9.42578125" style="4" bestFit="1" customWidth="1"/>
    <col min="8555" max="8555" width="31.42578125" style="4" customWidth="1"/>
    <col min="8556" max="8556" width="21.28515625" style="4" customWidth="1"/>
    <col min="8557" max="8557" width="9.42578125" style="4" bestFit="1" customWidth="1"/>
    <col min="8558" max="8558" width="13.7109375" style="4" bestFit="1" customWidth="1"/>
    <col min="8559" max="8560" width="9.42578125" style="4" bestFit="1" customWidth="1"/>
    <col min="8561" max="8561" width="12" style="4" bestFit="1" customWidth="1"/>
    <col min="8562" max="8562" width="9.42578125" style="4" bestFit="1" customWidth="1"/>
    <col min="8563" max="8563" width="12.140625" style="4" customWidth="1"/>
    <col min="8564" max="8566" width="9.42578125" style="4" bestFit="1" customWidth="1"/>
    <col min="8567" max="8567" width="12" style="4" bestFit="1" customWidth="1"/>
    <col min="8568" max="8570" width="9.42578125" style="4" bestFit="1" customWidth="1"/>
    <col min="8571" max="8571" width="12" style="4" bestFit="1" customWidth="1"/>
    <col min="8572" max="8573" width="9.42578125" style="4" bestFit="1" customWidth="1"/>
    <col min="8574" max="8574" width="19.42578125" style="4" customWidth="1"/>
    <col min="8575" max="8576" width="13.7109375" style="4" bestFit="1" customWidth="1"/>
    <col min="8577" max="8809" width="9.140625" style="4"/>
    <col min="8810" max="8810" width="9.42578125" style="4" bestFit="1" customWidth="1"/>
    <col min="8811" max="8811" width="31.42578125" style="4" customWidth="1"/>
    <col min="8812" max="8812" width="21.28515625" style="4" customWidth="1"/>
    <col min="8813" max="8813" width="9.42578125" style="4" bestFit="1" customWidth="1"/>
    <col min="8814" max="8814" width="13.7109375" style="4" bestFit="1" customWidth="1"/>
    <col min="8815" max="8816" width="9.42578125" style="4" bestFit="1" customWidth="1"/>
    <col min="8817" max="8817" width="12" style="4" bestFit="1" customWidth="1"/>
    <col min="8818" max="8818" width="9.42578125" style="4" bestFit="1" customWidth="1"/>
    <col min="8819" max="8819" width="12.140625" style="4" customWidth="1"/>
    <col min="8820" max="8822" width="9.42578125" style="4" bestFit="1" customWidth="1"/>
    <col min="8823" max="8823" width="12" style="4" bestFit="1" customWidth="1"/>
    <col min="8824" max="8826" width="9.42578125" style="4" bestFit="1" customWidth="1"/>
    <col min="8827" max="8827" width="12" style="4" bestFit="1" customWidth="1"/>
    <col min="8828" max="8829" width="9.42578125" style="4" bestFit="1" customWidth="1"/>
    <col min="8830" max="8830" width="19.42578125" style="4" customWidth="1"/>
    <col min="8831" max="8832" width="13.7109375" style="4" bestFit="1" customWidth="1"/>
    <col min="8833" max="9065" width="9.140625" style="4"/>
    <col min="9066" max="9066" width="9.42578125" style="4" bestFit="1" customWidth="1"/>
    <col min="9067" max="9067" width="31.42578125" style="4" customWidth="1"/>
    <col min="9068" max="9068" width="21.28515625" style="4" customWidth="1"/>
    <col min="9069" max="9069" width="9.42578125" style="4" bestFit="1" customWidth="1"/>
    <col min="9070" max="9070" width="13.7109375" style="4" bestFit="1" customWidth="1"/>
    <col min="9071" max="9072" width="9.42578125" style="4" bestFit="1" customWidth="1"/>
    <col min="9073" max="9073" width="12" style="4" bestFit="1" customWidth="1"/>
    <col min="9074" max="9074" width="9.42578125" style="4" bestFit="1" customWidth="1"/>
    <col min="9075" max="9075" width="12.140625" style="4" customWidth="1"/>
    <col min="9076" max="9078" width="9.42578125" style="4" bestFit="1" customWidth="1"/>
    <col min="9079" max="9079" width="12" style="4" bestFit="1" customWidth="1"/>
    <col min="9080" max="9082" width="9.42578125" style="4" bestFit="1" customWidth="1"/>
    <col min="9083" max="9083" width="12" style="4" bestFit="1" customWidth="1"/>
    <col min="9084" max="9085" width="9.42578125" style="4" bestFit="1" customWidth="1"/>
    <col min="9086" max="9086" width="19.42578125" style="4" customWidth="1"/>
    <col min="9087" max="9088" width="13.7109375" style="4" bestFit="1" customWidth="1"/>
    <col min="9089" max="9321" width="9.140625" style="4"/>
    <col min="9322" max="9322" width="9.42578125" style="4" bestFit="1" customWidth="1"/>
    <col min="9323" max="9323" width="31.42578125" style="4" customWidth="1"/>
    <col min="9324" max="9324" width="21.28515625" style="4" customWidth="1"/>
    <col min="9325" max="9325" width="9.42578125" style="4" bestFit="1" customWidth="1"/>
    <col min="9326" max="9326" width="13.7109375" style="4" bestFit="1" customWidth="1"/>
    <col min="9327" max="9328" width="9.42578125" style="4" bestFit="1" customWidth="1"/>
    <col min="9329" max="9329" width="12" style="4" bestFit="1" customWidth="1"/>
    <col min="9330" max="9330" width="9.42578125" style="4" bestFit="1" customWidth="1"/>
    <col min="9331" max="9331" width="12.140625" style="4" customWidth="1"/>
    <col min="9332" max="9334" width="9.42578125" style="4" bestFit="1" customWidth="1"/>
    <col min="9335" max="9335" width="12" style="4" bestFit="1" customWidth="1"/>
    <col min="9336" max="9338" width="9.42578125" style="4" bestFit="1" customWidth="1"/>
    <col min="9339" max="9339" width="12" style="4" bestFit="1" customWidth="1"/>
    <col min="9340" max="9341" width="9.42578125" style="4" bestFit="1" customWidth="1"/>
    <col min="9342" max="9342" width="19.42578125" style="4" customWidth="1"/>
    <col min="9343" max="9344" width="13.7109375" style="4" bestFit="1" customWidth="1"/>
    <col min="9345" max="9577" width="9.140625" style="4"/>
    <col min="9578" max="9578" width="9.42578125" style="4" bestFit="1" customWidth="1"/>
    <col min="9579" max="9579" width="31.42578125" style="4" customWidth="1"/>
    <col min="9580" max="9580" width="21.28515625" style="4" customWidth="1"/>
    <col min="9581" max="9581" width="9.42578125" style="4" bestFit="1" customWidth="1"/>
    <col min="9582" max="9582" width="13.7109375" style="4" bestFit="1" customWidth="1"/>
    <col min="9583" max="9584" width="9.42578125" style="4" bestFit="1" customWidth="1"/>
    <col min="9585" max="9585" width="12" style="4" bestFit="1" customWidth="1"/>
    <col min="9586" max="9586" width="9.42578125" style="4" bestFit="1" customWidth="1"/>
    <col min="9587" max="9587" width="12.140625" style="4" customWidth="1"/>
    <col min="9588" max="9590" width="9.42578125" style="4" bestFit="1" customWidth="1"/>
    <col min="9591" max="9591" width="12" style="4" bestFit="1" customWidth="1"/>
    <col min="9592" max="9594" width="9.42578125" style="4" bestFit="1" customWidth="1"/>
    <col min="9595" max="9595" width="12" style="4" bestFit="1" customWidth="1"/>
    <col min="9596" max="9597" width="9.42578125" style="4" bestFit="1" customWidth="1"/>
    <col min="9598" max="9598" width="19.42578125" style="4" customWidth="1"/>
    <col min="9599" max="9600" width="13.7109375" style="4" bestFit="1" customWidth="1"/>
    <col min="9601" max="9833" width="9.140625" style="4"/>
    <col min="9834" max="9834" width="9.42578125" style="4" bestFit="1" customWidth="1"/>
    <col min="9835" max="9835" width="31.42578125" style="4" customWidth="1"/>
    <col min="9836" max="9836" width="21.28515625" style="4" customWidth="1"/>
    <col min="9837" max="9837" width="9.42578125" style="4" bestFit="1" customWidth="1"/>
    <col min="9838" max="9838" width="13.7109375" style="4" bestFit="1" customWidth="1"/>
    <col min="9839" max="9840" width="9.42578125" style="4" bestFit="1" customWidth="1"/>
    <col min="9841" max="9841" width="12" style="4" bestFit="1" customWidth="1"/>
    <col min="9842" max="9842" width="9.42578125" style="4" bestFit="1" customWidth="1"/>
    <col min="9843" max="9843" width="12.140625" style="4" customWidth="1"/>
    <col min="9844" max="9846" width="9.42578125" style="4" bestFit="1" customWidth="1"/>
    <col min="9847" max="9847" width="12" style="4" bestFit="1" customWidth="1"/>
    <col min="9848" max="9850" width="9.42578125" style="4" bestFit="1" customWidth="1"/>
    <col min="9851" max="9851" width="12" style="4" bestFit="1" customWidth="1"/>
    <col min="9852" max="9853" width="9.42578125" style="4" bestFit="1" customWidth="1"/>
    <col min="9854" max="9854" width="19.42578125" style="4" customWidth="1"/>
    <col min="9855" max="9856" width="13.7109375" style="4" bestFit="1" customWidth="1"/>
    <col min="9857" max="10089" width="9.140625" style="4"/>
    <col min="10090" max="10090" width="9.42578125" style="4" bestFit="1" customWidth="1"/>
    <col min="10091" max="10091" width="31.42578125" style="4" customWidth="1"/>
    <col min="10092" max="10092" width="21.28515625" style="4" customWidth="1"/>
    <col min="10093" max="10093" width="9.42578125" style="4" bestFit="1" customWidth="1"/>
    <col min="10094" max="10094" width="13.7109375" style="4" bestFit="1" customWidth="1"/>
    <col min="10095" max="10096" width="9.42578125" style="4" bestFit="1" customWidth="1"/>
    <col min="10097" max="10097" width="12" style="4" bestFit="1" customWidth="1"/>
    <col min="10098" max="10098" width="9.42578125" style="4" bestFit="1" customWidth="1"/>
    <col min="10099" max="10099" width="12.140625" style="4" customWidth="1"/>
    <col min="10100" max="10102" width="9.42578125" style="4" bestFit="1" customWidth="1"/>
    <col min="10103" max="10103" width="12" style="4" bestFit="1" customWidth="1"/>
    <col min="10104" max="10106" width="9.42578125" style="4" bestFit="1" customWidth="1"/>
    <col min="10107" max="10107" width="12" style="4" bestFit="1" customWidth="1"/>
    <col min="10108" max="10109" width="9.42578125" style="4" bestFit="1" customWidth="1"/>
    <col min="10110" max="10110" width="19.42578125" style="4" customWidth="1"/>
    <col min="10111" max="10112" width="13.7109375" style="4" bestFit="1" customWidth="1"/>
    <col min="10113" max="10345" width="9.140625" style="4"/>
    <col min="10346" max="10346" width="9.42578125" style="4" bestFit="1" customWidth="1"/>
    <col min="10347" max="10347" width="31.42578125" style="4" customWidth="1"/>
    <col min="10348" max="10348" width="21.28515625" style="4" customWidth="1"/>
    <col min="10349" max="10349" width="9.42578125" style="4" bestFit="1" customWidth="1"/>
    <col min="10350" max="10350" width="13.7109375" style="4" bestFit="1" customWidth="1"/>
    <col min="10351" max="10352" width="9.42578125" style="4" bestFit="1" customWidth="1"/>
    <col min="10353" max="10353" width="12" style="4" bestFit="1" customWidth="1"/>
    <col min="10354" max="10354" width="9.42578125" style="4" bestFit="1" customWidth="1"/>
    <col min="10355" max="10355" width="12.140625" style="4" customWidth="1"/>
    <col min="10356" max="10358" width="9.42578125" style="4" bestFit="1" customWidth="1"/>
    <col min="10359" max="10359" width="12" style="4" bestFit="1" customWidth="1"/>
    <col min="10360" max="10362" width="9.42578125" style="4" bestFit="1" customWidth="1"/>
    <col min="10363" max="10363" width="12" style="4" bestFit="1" customWidth="1"/>
    <col min="10364" max="10365" width="9.42578125" style="4" bestFit="1" customWidth="1"/>
    <col min="10366" max="10366" width="19.42578125" style="4" customWidth="1"/>
    <col min="10367" max="10368" width="13.7109375" style="4" bestFit="1" customWidth="1"/>
    <col min="10369" max="10601" width="9.140625" style="4"/>
    <col min="10602" max="10602" width="9.42578125" style="4" bestFit="1" customWidth="1"/>
    <col min="10603" max="10603" width="31.42578125" style="4" customWidth="1"/>
    <col min="10604" max="10604" width="21.28515625" style="4" customWidth="1"/>
    <col min="10605" max="10605" width="9.42578125" style="4" bestFit="1" customWidth="1"/>
    <col min="10606" max="10606" width="13.7109375" style="4" bestFit="1" customWidth="1"/>
    <col min="10607" max="10608" width="9.42578125" style="4" bestFit="1" customWidth="1"/>
    <col min="10609" max="10609" width="12" style="4" bestFit="1" customWidth="1"/>
    <col min="10610" max="10610" width="9.42578125" style="4" bestFit="1" customWidth="1"/>
    <col min="10611" max="10611" width="12.140625" style="4" customWidth="1"/>
    <col min="10612" max="10614" width="9.42578125" style="4" bestFit="1" customWidth="1"/>
    <col min="10615" max="10615" width="12" style="4" bestFit="1" customWidth="1"/>
    <col min="10616" max="10618" width="9.42578125" style="4" bestFit="1" customWidth="1"/>
    <col min="10619" max="10619" width="12" style="4" bestFit="1" customWidth="1"/>
    <col min="10620" max="10621" width="9.42578125" style="4" bestFit="1" customWidth="1"/>
    <col min="10622" max="10622" width="19.42578125" style="4" customWidth="1"/>
    <col min="10623" max="10624" width="13.7109375" style="4" bestFit="1" customWidth="1"/>
    <col min="10625" max="10857" width="9.140625" style="4"/>
    <col min="10858" max="10858" width="9.42578125" style="4" bestFit="1" customWidth="1"/>
    <col min="10859" max="10859" width="31.42578125" style="4" customWidth="1"/>
    <col min="10860" max="10860" width="21.28515625" style="4" customWidth="1"/>
    <col min="10861" max="10861" width="9.42578125" style="4" bestFit="1" customWidth="1"/>
    <col min="10862" max="10862" width="13.7109375" style="4" bestFit="1" customWidth="1"/>
    <col min="10863" max="10864" width="9.42578125" style="4" bestFit="1" customWidth="1"/>
    <col min="10865" max="10865" width="12" style="4" bestFit="1" customWidth="1"/>
    <col min="10866" max="10866" width="9.42578125" style="4" bestFit="1" customWidth="1"/>
    <col min="10867" max="10867" width="12.140625" style="4" customWidth="1"/>
    <col min="10868" max="10870" width="9.42578125" style="4" bestFit="1" customWidth="1"/>
    <col min="10871" max="10871" width="12" style="4" bestFit="1" customWidth="1"/>
    <col min="10872" max="10874" width="9.42578125" style="4" bestFit="1" customWidth="1"/>
    <col min="10875" max="10875" width="12" style="4" bestFit="1" customWidth="1"/>
    <col min="10876" max="10877" width="9.42578125" style="4" bestFit="1" customWidth="1"/>
    <col min="10878" max="10878" width="19.42578125" style="4" customWidth="1"/>
    <col min="10879" max="10880" width="13.7109375" style="4" bestFit="1" customWidth="1"/>
    <col min="10881" max="11113" width="9.140625" style="4"/>
    <col min="11114" max="11114" width="9.42578125" style="4" bestFit="1" customWidth="1"/>
    <col min="11115" max="11115" width="31.42578125" style="4" customWidth="1"/>
    <col min="11116" max="11116" width="21.28515625" style="4" customWidth="1"/>
    <col min="11117" max="11117" width="9.42578125" style="4" bestFit="1" customWidth="1"/>
    <col min="11118" max="11118" width="13.7109375" style="4" bestFit="1" customWidth="1"/>
    <col min="11119" max="11120" width="9.42578125" style="4" bestFit="1" customWidth="1"/>
    <col min="11121" max="11121" width="12" style="4" bestFit="1" customWidth="1"/>
    <col min="11122" max="11122" width="9.42578125" style="4" bestFit="1" customWidth="1"/>
    <col min="11123" max="11123" width="12.140625" style="4" customWidth="1"/>
    <col min="11124" max="11126" width="9.42578125" style="4" bestFit="1" customWidth="1"/>
    <col min="11127" max="11127" width="12" style="4" bestFit="1" customWidth="1"/>
    <col min="11128" max="11130" width="9.42578125" style="4" bestFit="1" customWidth="1"/>
    <col min="11131" max="11131" width="12" style="4" bestFit="1" customWidth="1"/>
    <col min="11132" max="11133" width="9.42578125" style="4" bestFit="1" customWidth="1"/>
    <col min="11134" max="11134" width="19.42578125" style="4" customWidth="1"/>
    <col min="11135" max="11136" width="13.7109375" style="4" bestFit="1" customWidth="1"/>
    <col min="11137" max="11369" width="9.140625" style="4"/>
    <col min="11370" max="11370" width="9.42578125" style="4" bestFit="1" customWidth="1"/>
    <col min="11371" max="11371" width="31.42578125" style="4" customWidth="1"/>
    <col min="11372" max="11372" width="21.28515625" style="4" customWidth="1"/>
    <col min="11373" max="11373" width="9.42578125" style="4" bestFit="1" customWidth="1"/>
    <col min="11374" max="11374" width="13.7109375" style="4" bestFit="1" customWidth="1"/>
    <col min="11375" max="11376" width="9.42578125" style="4" bestFit="1" customWidth="1"/>
    <col min="11377" max="11377" width="12" style="4" bestFit="1" customWidth="1"/>
    <col min="11378" max="11378" width="9.42578125" style="4" bestFit="1" customWidth="1"/>
    <col min="11379" max="11379" width="12.140625" style="4" customWidth="1"/>
    <col min="11380" max="11382" width="9.42578125" style="4" bestFit="1" customWidth="1"/>
    <col min="11383" max="11383" width="12" style="4" bestFit="1" customWidth="1"/>
    <col min="11384" max="11386" width="9.42578125" style="4" bestFit="1" customWidth="1"/>
    <col min="11387" max="11387" width="12" style="4" bestFit="1" customWidth="1"/>
    <col min="11388" max="11389" width="9.42578125" style="4" bestFit="1" customWidth="1"/>
    <col min="11390" max="11390" width="19.42578125" style="4" customWidth="1"/>
    <col min="11391" max="11392" width="13.7109375" style="4" bestFit="1" customWidth="1"/>
    <col min="11393" max="11625" width="9.140625" style="4"/>
    <col min="11626" max="11626" width="9.42578125" style="4" bestFit="1" customWidth="1"/>
    <col min="11627" max="11627" width="31.42578125" style="4" customWidth="1"/>
    <col min="11628" max="11628" width="21.28515625" style="4" customWidth="1"/>
    <col min="11629" max="11629" width="9.42578125" style="4" bestFit="1" customWidth="1"/>
    <col min="11630" max="11630" width="13.7109375" style="4" bestFit="1" customWidth="1"/>
    <col min="11631" max="11632" width="9.42578125" style="4" bestFit="1" customWidth="1"/>
    <col min="11633" max="11633" width="12" style="4" bestFit="1" customWidth="1"/>
    <col min="11634" max="11634" width="9.42578125" style="4" bestFit="1" customWidth="1"/>
    <col min="11635" max="11635" width="12.140625" style="4" customWidth="1"/>
    <col min="11636" max="11638" width="9.42578125" style="4" bestFit="1" customWidth="1"/>
    <col min="11639" max="11639" width="12" style="4" bestFit="1" customWidth="1"/>
    <col min="11640" max="11642" width="9.42578125" style="4" bestFit="1" customWidth="1"/>
    <col min="11643" max="11643" width="12" style="4" bestFit="1" customWidth="1"/>
    <col min="11644" max="11645" width="9.42578125" style="4" bestFit="1" customWidth="1"/>
    <col min="11646" max="11646" width="19.42578125" style="4" customWidth="1"/>
    <col min="11647" max="11648" width="13.7109375" style="4" bestFit="1" customWidth="1"/>
    <col min="11649" max="11881" width="9.140625" style="4"/>
    <col min="11882" max="11882" width="9.42578125" style="4" bestFit="1" customWidth="1"/>
    <col min="11883" max="11883" width="31.42578125" style="4" customWidth="1"/>
    <col min="11884" max="11884" width="21.28515625" style="4" customWidth="1"/>
    <col min="11885" max="11885" width="9.42578125" style="4" bestFit="1" customWidth="1"/>
    <col min="11886" max="11886" width="13.7109375" style="4" bestFit="1" customWidth="1"/>
    <col min="11887" max="11888" width="9.42578125" style="4" bestFit="1" customWidth="1"/>
    <col min="11889" max="11889" width="12" style="4" bestFit="1" customWidth="1"/>
    <col min="11890" max="11890" width="9.42578125" style="4" bestFit="1" customWidth="1"/>
    <col min="11891" max="11891" width="12.140625" style="4" customWidth="1"/>
    <col min="11892" max="11894" width="9.42578125" style="4" bestFit="1" customWidth="1"/>
    <col min="11895" max="11895" width="12" style="4" bestFit="1" customWidth="1"/>
    <col min="11896" max="11898" width="9.42578125" style="4" bestFit="1" customWidth="1"/>
    <col min="11899" max="11899" width="12" style="4" bestFit="1" customWidth="1"/>
    <col min="11900" max="11901" width="9.42578125" style="4" bestFit="1" customWidth="1"/>
    <col min="11902" max="11902" width="19.42578125" style="4" customWidth="1"/>
    <col min="11903" max="11904" width="13.7109375" style="4" bestFit="1" customWidth="1"/>
    <col min="11905" max="12137" width="9.140625" style="4"/>
    <col min="12138" max="12138" width="9.42578125" style="4" bestFit="1" customWidth="1"/>
    <col min="12139" max="12139" width="31.42578125" style="4" customWidth="1"/>
    <col min="12140" max="12140" width="21.28515625" style="4" customWidth="1"/>
    <col min="12141" max="12141" width="9.42578125" style="4" bestFit="1" customWidth="1"/>
    <col min="12142" max="12142" width="13.7109375" style="4" bestFit="1" customWidth="1"/>
    <col min="12143" max="12144" width="9.42578125" style="4" bestFit="1" customWidth="1"/>
    <col min="12145" max="12145" width="12" style="4" bestFit="1" customWidth="1"/>
    <col min="12146" max="12146" width="9.42578125" style="4" bestFit="1" customWidth="1"/>
    <col min="12147" max="12147" width="12.140625" style="4" customWidth="1"/>
    <col min="12148" max="12150" width="9.42578125" style="4" bestFit="1" customWidth="1"/>
    <col min="12151" max="12151" width="12" style="4" bestFit="1" customWidth="1"/>
    <col min="12152" max="12154" width="9.42578125" style="4" bestFit="1" customWidth="1"/>
    <col min="12155" max="12155" width="12" style="4" bestFit="1" customWidth="1"/>
    <col min="12156" max="12157" width="9.42578125" style="4" bestFit="1" customWidth="1"/>
    <col min="12158" max="12158" width="19.42578125" style="4" customWidth="1"/>
    <col min="12159" max="12160" width="13.7109375" style="4" bestFit="1" customWidth="1"/>
    <col min="12161" max="12393" width="9.140625" style="4"/>
    <col min="12394" max="12394" width="9.42578125" style="4" bestFit="1" customWidth="1"/>
    <col min="12395" max="12395" width="31.42578125" style="4" customWidth="1"/>
    <col min="12396" max="12396" width="21.28515625" style="4" customWidth="1"/>
    <col min="12397" max="12397" width="9.42578125" style="4" bestFit="1" customWidth="1"/>
    <col min="12398" max="12398" width="13.7109375" style="4" bestFit="1" customWidth="1"/>
    <col min="12399" max="12400" width="9.42578125" style="4" bestFit="1" customWidth="1"/>
    <col min="12401" max="12401" width="12" style="4" bestFit="1" customWidth="1"/>
    <col min="12402" max="12402" width="9.42578125" style="4" bestFit="1" customWidth="1"/>
    <col min="12403" max="12403" width="12.140625" style="4" customWidth="1"/>
    <col min="12404" max="12406" width="9.42578125" style="4" bestFit="1" customWidth="1"/>
    <col min="12407" max="12407" width="12" style="4" bestFit="1" customWidth="1"/>
    <col min="12408" max="12410" width="9.42578125" style="4" bestFit="1" customWidth="1"/>
    <col min="12411" max="12411" width="12" style="4" bestFit="1" customWidth="1"/>
    <col min="12412" max="12413" width="9.42578125" style="4" bestFit="1" customWidth="1"/>
    <col min="12414" max="12414" width="19.42578125" style="4" customWidth="1"/>
    <col min="12415" max="12416" width="13.7109375" style="4" bestFit="1" customWidth="1"/>
    <col min="12417" max="12649" width="9.140625" style="4"/>
    <col min="12650" max="12650" width="9.42578125" style="4" bestFit="1" customWidth="1"/>
    <col min="12651" max="12651" width="31.42578125" style="4" customWidth="1"/>
    <col min="12652" max="12652" width="21.28515625" style="4" customWidth="1"/>
    <col min="12653" max="12653" width="9.42578125" style="4" bestFit="1" customWidth="1"/>
    <col min="12654" max="12654" width="13.7109375" style="4" bestFit="1" customWidth="1"/>
    <col min="12655" max="12656" width="9.42578125" style="4" bestFit="1" customWidth="1"/>
    <col min="12657" max="12657" width="12" style="4" bestFit="1" customWidth="1"/>
    <col min="12658" max="12658" width="9.42578125" style="4" bestFit="1" customWidth="1"/>
    <col min="12659" max="12659" width="12.140625" style="4" customWidth="1"/>
    <col min="12660" max="12662" width="9.42578125" style="4" bestFit="1" customWidth="1"/>
    <col min="12663" max="12663" width="12" style="4" bestFit="1" customWidth="1"/>
    <col min="12664" max="12666" width="9.42578125" style="4" bestFit="1" customWidth="1"/>
    <col min="12667" max="12667" width="12" style="4" bestFit="1" customWidth="1"/>
    <col min="12668" max="12669" width="9.42578125" style="4" bestFit="1" customWidth="1"/>
    <col min="12670" max="12670" width="19.42578125" style="4" customWidth="1"/>
    <col min="12671" max="12672" width="13.7109375" style="4" bestFit="1" customWidth="1"/>
    <col min="12673" max="12905" width="9.140625" style="4"/>
    <col min="12906" max="12906" width="9.42578125" style="4" bestFit="1" customWidth="1"/>
    <col min="12907" max="12907" width="31.42578125" style="4" customWidth="1"/>
    <col min="12908" max="12908" width="21.28515625" style="4" customWidth="1"/>
    <col min="12909" max="12909" width="9.42578125" style="4" bestFit="1" customWidth="1"/>
    <col min="12910" max="12910" width="13.7109375" style="4" bestFit="1" customWidth="1"/>
    <col min="12911" max="12912" width="9.42578125" style="4" bestFit="1" customWidth="1"/>
    <col min="12913" max="12913" width="12" style="4" bestFit="1" customWidth="1"/>
    <col min="12914" max="12914" width="9.42578125" style="4" bestFit="1" customWidth="1"/>
    <col min="12915" max="12915" width="12.140625" style="4" customWidth="1"/>
    <col min="12916" max="12918" width="9.42578125" style="4" bestFit="1" customWidth="1"/>
    <col min="12919" max="12919" width="12" style="4" bestFit="1" customWidth="1"/>
    <col min="12920" max="12922" width="9.42578125" style="4" bestFit="1" customWidth="1"/>
    <col min="12923" max="12923" width="12" style="4" bestFit="1" customWidth="1"/>
    <col min="12924" max="12925" width="9.42578125" style="4" bestFit="1" customWidth="1"/>
    <col min="12926" max="12926" width="19.42578125" style="4" customWidth="1"/>
    <col min="12927" max="12928" width="13.7109375" style="4" bestFit="1" customWidth="1"/>
    <col min="12929" max="13161" width="9.140625" style="4"/>
    <col min="13162" max="13162" width="9.42578125" style="4" bestFit="1" customWidth="1"/>
    <col min="13163" max="13163" width="31.42578125" style="4" customWidth="1"/>
    <col min="13164" max="13164" width="21.28515625" style="4" customWidth="1"/>
    <col min="13165" max="13165" width="9.42578125" style="4" bestFit="1" customWidth="1"/>
    <col min="13166" max="13166" width="13.7109375" style="4" bestFit="1" customWidth="1"/>
    <col min="13167" max="13168" width="9.42578125" style="4" bestFit="1" customWidth="1"/>
    <col min="13169" max="13169" width="12" style="4" bestFit="1" customWidth="1"/>
    <col min="13170" max="13170" width="9.42578125" style="4" bestFit="1" customWidth="1"/>
    <col min="13171" max="13171" width="12.140625" style="4" customWidth="1"/>
    <col min="13172" max="13174" width="9.42578125" style="4" bestFit="1" customWidth="1"/>
    <col min="13175" max="13175" width="12" style="4" bestFit="1" customWidth="1"/>
    <col min="13176" max="13178" width="9.42578125" style="4" bestFit="1" customWidth="1"/>
    <col min="13179" max="13179" width="12" style="4" bestFit="1" customWidth="1"/>
    <col min="13180" max="13181" width="9.42578125" style="4" bestFit="1" customWidth="1"/>
    <col min="13182" max="13182" width="19.42578125" style="4" customWidth="1"/>
    <col min="13183" max="13184" width="13.7109375" style="4" bestFit="1" customWidth="1"/>
    <col min="13185" max="13417" width="9.140625" style="4"/>
    <col min="13418" max="13418" width="9.42578125" style="4" bestFit="1" customWidth="1"/>
    <col min="13419" max="13419" width="31.42578125" style="4" customWidth="1"/>
    <col min="13420" max="13420" width="21.28515625" style="4" customWidth="1"/>
    <col min="13421" max="13421" width="9.42578125" style="4" bestFit="1" customWidth="1"/>
    <col min="13422" max="13422" width="13.7109375" style="4" bestFit="1" customWidth="1"/>
    <col min="13423" max="13424" width="9.42578125" style="4" bestFit="1" customWidth="1"/>
    <col min="13425" max="13425" width="12" style="4" bestFit="1" customWidth="1"/>
    <col min="13426" max="13426" width="9.42578125" style="4" bestFit="1" customWidth="1"/>
    <col min="13427" max="13427" width="12.140625" style="4" customWidth="1"/>
    <col min="13428" max="13430" width="9.42578125" style="4" bestFit="1" customWidth="1"/>
    <col min="13431" max="13431" width="12" style="4" bestFit="1" customWidth="1"/>
    <col min="13432" max="13434" width="9.42578125" style="4" bestFit="1" customWidth="1"/>
    <col min="13435" max="13435" width="12" style="4" bestFit="1" customWidth="1"/>
    <col min="13436" max="13437" width="9.42578125" style="4" bestFit="1" customWidth="1"/>
    <col min="13438" max="13438" width="19.42578125" style="4" customWidth="1"/>
    <col min="13439" max="13440" width="13.7109375" style="4" bestFit="1" customWidth="1"/>
    <col min="13441" max="13673" width="9.140625" style="4"/>
    <col min="13674" max="13674" width="9.42578125" style="4" bestFit="1" customWidth="1"/>
    <col min="13675" max="13675" width="31.42578125" style="4" customWidth="1"/>
    <col min="13676" max="13676" width="21.28515625" style="4" customWidth="1"/>
    <col min="13677" max="13677" width="9.42578125" style="4" bestFit="1" customWidth="1"/>
    <col min="13678" max="13678" width="13.7109375" style="4" bestFit="1" customWidth="1"/>
    <col min="13679" max="13680" width="9.42578125" style="4" bestFit="1" customWidth="1"/>
    <col min="13681" max="13681" width="12" style="4" bestFit="1" customWidth="1"/>
    <col min="13682" max="13682" width="9.42578125" style="4" bestFit="1" customWidth="1"/>
    <col min="13683" max="13683" width="12.140625" style="4" customWidth="1"/>
    <col min="13684" max="13686" width="9.42578125" style="4" bestFit="1" customWidth="1"/>
    <col min="13687" max="13687" width="12" style="4" bestFit="1" customWidth="1"/>
    <col min="13688" max="13690" width="9.42578125" style="4" bestFit="1" customWidth="1"/>
    <col min="13691" max="13691" width="12" style="4" bestFit="1" customWidth="1"/>
    <col min="13692" max="13693" width="9.42578125" style="4" bestFit="1" customWidth="1"/>
    <col min="13694" max="13694" width="19.42578125" style="4" customWidth="1"/>
    <col min="13695" max="13696" width="13.7109375" style="4" bestFit="1" customWidth="1"/>
    <col min="13697" max="13929" width="9.140625" style="4"/>
    <col min="13930" max="13930" width="9.42578125" style="4" bestFit="1" customWidth="1"/>
    <col min="13931" max="13931" width="31.42578125" style="4" customWidth="1"/>
    <col min="13932" max="13932" width="21.28515625" style="4" customWidth="1"/>
    <col min="13933" max="13933" width="9.42578125" style="4" bestFit="1" customWidth="1"/>
    <col min="13934" max="13934" width="13.7109375" style="4" bestFit="1" customWidth="1"/>
    <col min="13935" max="13936" width="9.42578125" style="4" bestFit="1" customWidth="1"/>
    <col min="13937" max="13937" width="12" style="4" bestFit="1" customWidth="1"/>
    <col min="13938" max="13938" width="9.42578125" style="4" bestFit="1" customWidth="1"/>
    <col min="13939" max="13939" width="12.140625" style="4" customWidth="1"/>
    <col min="13940" max="13942" width="9.42578125" style="4" bestFit="1" customWidth="1"/>
    <col min="13943" max="13943" width="12" style="4" bestFit="1" customWidth="1"/>
    <col min="13944" max="13946" width="9.42578125" style="4" bestFit="1" customWidth="1"/>
    <col min="13947" max="13947" width="12" style="4" bestFit="1" customWidth="1"/>
    <col min="13948" max="13949" width="9.42578125" style="4" bestFit="1" customWidth="1"/>
    <col min="13950" max="13950" width="19.42578125" style="4" customWidth="1"/>
    <col min="13951" max="13952" width="13.7109375" style="4" bestFit="1" customWidth="1"/>
    <col min="13953" max="14185" width="9.140625" style="4"/>
    <col min="14186" max="14186" width="9.42578125" style="4" bestFit="1" customWidth="1"/>
    <col min="14187" max="14187" width="31.42578125" style="4" customWidth="1"/>
    <col min="14188" max="14188" width="21.28515625" style="4" customWidth="1"/>
    <col min="14189" max="14189" width="9.42578125" style="4" bestFit="1" customWidth="1"/>
    <col min="14190" max="14190" width="13.7109375" style="4" bestFit="1" customWidth="1"/>
    <col min="14191" max="14192" width="9.42578125" style="4" bestFit="1" customWidth="1"/>
    <col min="14193" max="14193" width="12" style="4" bestFit="1" customWidth="1"/>
    <col min="14194" max="14194" width="9.42578125" style="4" bestFit="1" customWidth="1"/>
    <col min="14195" max="14195" width="12.140625" style="4" customWidth="1"/>
    <col min="14196" max="14198" width="9.42578125" style="4" bestFit="1" customWidth="1"/>
    <col min="14199" max="14199" width="12" style="4" bestFit="1" customWidth="1"/>
    <col min="14200" max="14202" width="9.42578125" style="4" bestFit="1" customWidth="1"/>
    <col min="14203" max="14203" width="12" style="4" bestFit="1" customWidth="1"/>
    <col min="14204" max="14205" width="9.42578125" style="4" bestFit="1" customWidth="1"/>
    <col min="14206" max="14206" width="19.42578125" style="4" customWidth="1"/>
    <col min="14207" max="14208" width="13.7109375" style="4" bestFit="1" customWidth="1"/>
    <col min="14209" max="14441" width="9.140625" style="4"/>
    <col min="14442" max="14442" width="9.42578125" style="4" bestFit="1" customWidth="1"/>
    <col min="14443" max="14443" width="31.42578125" style="4" customWidth="1"/>
    <col min="14444" max="14444" width="21.28515625" style="4" customWidth="1"/>
    <col min="14445" max="14445" width="9.42578125" style="4" bestFit="1" customWidth="1"/>
    <col min="14446" max="14446" width="13.7109375" style="4" bestFit="1" customWidth="1"/>
    <col min="14447" max="14448" width="9.42578125" style="4" bestFit="1" customWidth="1"/>
    <col min="14449" max="14449" width="12" style="4" bestFit="1" customWidth="1"/>
    <col min="14450" max="14450" width="9.42578125" style="4" bestFit="1" customWidth="1"/>
    <col min="14451" max="14451" width="12.140625" style="4" customWidth="1"/>
    <col min="14452" max="14454" width="9.42578125" style="4" bestFit="1" customWidth="1"/>
    <col min="14455" max="14455" width="12" style="4" bestFit="1" customWidth="1"/>
    <col min="14456" max="14458" width="9.42578125" style="4" bestFit="1" customWidth="1"/>
    <col min="14459" max="14459" width="12" style="4" bestFit="1" customWidth="1"/>
    <col min="14460" max="14461" width="9.42578125" style="4" bestFit="1" customWidth="1"/>
    <col min="14462" max="14462" width="19.42578125" style="4" customWidth="1"/>
    <col min="14463" max="14464" width="13.7109375" style="4" bestFit="1" customWidth="1"/>
    <col min="14465" max="14697" width="9.140625" style="4"/>
    <col min="14698" max="14698" width="9.42578125" style="4" bestFit="1" customWidth="1"/>
    <col min="14699" max="14699" width="31.42578125" style="4" customWidth="1"/>
    <col min="14700" max="14700" width="21.28515625" style="4" customWidth="1"/>
    <col min="14701" max="14701" width="9.42578125" style="4" bestFit="1" customWidth="1"/>
    <col min="14702" max="14702" width="13.7109375" style="4" bestFit="1" customWidth="1"/>
    <col min="14703" max="14704" width="9.42578125" style="4" bestFit="1" customWidth="1"/>
    <col min="14705" max="14705" width="12" style="4" bestFit="1" customWidth="1"/>
    <col min="14706" max="14706" width="9.42578125" style="4" bestFit="1" customWidth="1"/>
    <col min="14707" max="14707" width="12.140625" style="4" customWidth="1"/>
    <col min="14708" max="14710" width="9.42578125" style="4" bestFit="1" customWidth="1"/>
    <col min="14711" max="14711" width="12" style="4" bestFit="1" customWidth="1"/>
    <col min="14712" max="14714" width="9.42578125" style="4" bestFit="1" customWidth="1"/>
    <col min="14715" max="14715" width="12" style="4" bestFit="1" customWidth="1"/>
    <col min="14716" max="14717" width="9.42578125" style="4" bestFit="1" customWidth="1"/>
    <col min="14718" max="14718" width="19.42578125" style="4" customWidth="1"/>
    <col min="14719" max="14720" width="13.7109375" style="4" bestFit="1" customWidth="1"/>
    <col min="14721" max="14953" width="9.140625" style="4"/>
    <col min="14954" max="14954" width="9.42578125" style="4" bestFit="1" customWidth="1"/>
    <col min="14955" max="14955" width="31.42578125" style="4" customWidth="1"/>
    <col min="14956" max="14956" width="21.28515625" style="4" customWidth="1"/>
    <col min="14957" max="14957" width="9.42578125" style="4" bestFit="1" customWidth="1"/>
    <col min="14958" max="14958" width="13.7109375" style="4" bestFit="1" customWidth="1"/>
    <col min="14959" max="14960" width="9.42578125" style="4" bestFit="1" customWidth="1"/>
    <col min="14961" max="14961" width="12" style="4" bestFit="1" customWidth="1"/>
    <col min="14962" max="14962" width="9.42578125" style="4" bestFit="1" customWidth="1"/>
    <col min="14963" max="14963" width="12.140625" style="4" customWidth="1"/>
    <col min="14964" max="14966" width="9.42578125" style="4" bestFit="1" customWidth="1"/>
    <col min="14967" max="14967" width="12" style="4" bestFit="1" customWidth="1"/>
    <col min="14968" max="14970" width="9.42578125" style="4" bestFit="1" customWidth="1"/>
    <col min="14971" max="14971" width="12" style="4" bestFit="1" customWidth="1"/>
    <col min="14972" max="14973" width="9.42578125" style="4" bestFit="1" customWidth="1"/>
    <col min="14974" max="14974" width="19.42578125" style="4" customWidth="1"/>
    <col min="14975" max="14976" width="13.7109375" style="4" bestFit="1" customWidth="1"/>
    <col min="14977" max="15209" width="9.140625" style="4"/>
    <col min="15210" max="15210" width="9.42578125" style="4" bestFit="1" customWidth="1"/>
    <col min="15211" max="15211" width="31.42578125" style="4" customWidth="1"/>
    <col min="15212" max="15212" width="21.28515625" style="4" customWidth="1"/>
    <col min="15213" max="15213" width="9.42578125" style="4" bestFit="1" customWidth="1"/>
    <col min="15214" max="15214" width="13.7109375" style="4" bestFit="1" customWidth="1"/>
    <col min="15215" max="15216" width="9.42578125" style="4" bestFit="1" customWidth="1"/>
    <col min="15217" max="15217" width="12" style="4" bestFit="1" customWidth="1"/>
    <col min="15218" max="15218" width="9.42578125" style="4" bestFit="1" customWidth="1"/>
    <col min="15219" max="15219" width="12.140625" style="4" customWidth="1"/>
    <col min="15220" max="15222" width="9.42578125" style="4" bestFit="1" customWidth="1"/>
    <col min="15223" max="15223" width="12" style="4" bestFit="1" customWidth="1"/>
    <col min="15224" max="15226" width="9.42578125" style="4" bestFit="1" customWidth="1"/>
    <col min="15227" max="15227" width="12" style="4" bestFit="1" customWidth="1"/>
    <col min="15228" max="15229" width="9.42578125" style="4" bestFit="1" customWidth="1"/>
    <col min="15230" max="15230" width="19.42578125" style="4" customWidth="1"/>
    <col min="15231" max="15232" width="13.7109375" style="4" bestFit="1" customWidth="1"/>
    <col min="15233" max="15465" width="9.140625" style="4"/>
    <col min="15466" max="15466" width="9.42578125" style="4" bestFit="1" customWidth="1"/>
    <col min="15467" max="15467" width="31.42578125" style="4" customWidth="1"/>
    <col min="15468" max="15468" width="21.28515625" style="4" customWidth="1"/>
    <col min="15469" max="15469" width="9.42578125" style="4" bestFit="1" customWidth="1"/>
    <col min="15470" max="15470" width="13.7109375" style="4" bestFit="1" customWidth="1"/>
    <col min="15471" max="15472" width="9.42578125" style="4" bestFit="1" customWidth="1"/>
    <col min="15473" max="15473" width="12" style="4" bestFit="1" customWidth="1"/>
    <col min="15474" max="15474" width="9.42578125" style="4" bestFit="1" customWidth="1"/>
    <col min="15475" max="15475" width="12.140625" style="4" customWidth="1"/>
    <col min="15476" max="15478" width="9.42578125" style="4" bestFit="1" customWidth="1"/>
    <col min="15479" max="15479" width="12" style="4" bestFit="1" customWidth="1"/>
    <col min="15480" max="15482" width="9.42578125" style="4" bestFit="1" customWidth="1"/>
    <col min="15483" max="15483" width="12" style="4" bestFit="1" customWidth="1"/>
    <col min="15484" max="15485" width="9.42578125" style="4" bestFit="1" customWidth="1"/>
    <col min="15486" max="15486" width="19.42578125" style="4" customWidth="1"/>
    <col min="15487" max="15488" width="13.7109375" style="4" bestFit="1" customWidth="1"/>
    <col min="15489" max="15721" width="9.140625" style="4"/>
    <col min="15722" max="15722" width="9.42578125" style="4" bestFit="1" customWidth="1"/>
    <col min="15723" max="15723" width="31.42578125" style="4" customWidth="1"/>
    <col min="15724" max="15724" width="21.28515625" style="4" customWidth="1"/>
    <col min="15725" max="15725" width="9.42578125" style="4" bestFit="1" customWidth="1"/>
    <col min="15726" max="15726" width="13.7109375" style="4" bestFit="1" customWidth="1"/>
    <col min="15727" max="15728" width="9.42578125" style="4" bestFit="1" customWidth="1"/>
    <col min="15729" max="15729" width="12" style="4" bestFit="1" customWidth="1"/>
    <col min="15730" max="15730" width="9.42578125" style="4" bestFit="1" customWidth="1"/>
    <col min="15731" max="15731" width="12.140625" style="4" customWidth="1"/>
    <col min="15732" max="15734" width="9.42578125" style="4" bestFit="1" customWidth="1"/>
    <col min="15735" max="15735" width="12" style="4" bestFit="1" customWidth="1"/>
    <col min="15736" max="15738" width="9.42578125" style="4" bestFit="1" customWidth="1"/>
    <col min="15739" max="15739" width="12" style="4" bestFit="1" customWidth="1"/>
    <col min="15740" max="15741" width="9.42578125" style="4" bestFit="1" customWidth="1"/>
    <col min="15742" max="15742" width="19.42578125" style="4" customWidth="1"/>
    <col min="15743" max="15744" width="13.7109375" style="4" bestFit="1" customWidth="1"/>
    <col min="15745" max="16384" width="9.140625" style="4"/>
  </cols>
  <sheetData>
    <row r="1" spans="1:45" ht="26.25">
      <c r="A1" s="1"/>
      <c r="B1" s="2"/>
      <c r="C1" s="26"/>
      <c r="D1" s="29"/>
      <c r="E1" s="29"/>
      <c r="F1" s="37"/>
      <c r="G1" s="37"/>
      <c r="H1" s="29"/>
      <c r="I1" s="29"/>
      <c r="J1" s="103"/>
      <c r="K1" s="26"/>
      <c r="L1" s="26"/>
      <c r="M1" s="29"/>
      <c r="N1" s="26"/>
      <c r="O1" s="29"/>
      <c r="P1" s="26"/>
      <c r="Q1" s="29"/>
      <c r="R1" s="26"/>
      <c r="S1" s="163" t="s">
        <v>244</v>
      </c>
      <c r="T1" s="163"/>
      <c r="U1" s="163"/>
      <c r="V1" s="163"/>
      <c r="W1" s="163"/>
    </row>
    <row r="2" spans="1:45">
      <c r="A2" s="1"/>
      <c r="B2" s="2"/>
      <c r="C2" s="26"/>
      <c r="D2" s="29"/>
      <c r="E2" s="29"/>
      <c r="F2" s="37"/>
      <c r="G2" s="37"/>
      <c r="H2" s="29"/>
      <c r="I2" s="29"/>
      <c r="J2" s="103"/>
      <c r="K2" s="26"/>
      <c r="L2" s="26"/>
      <c r="M2" s="29"/>
      <c r="N2" s="26"/>
      <c r="O2" s="29"/>
      <c r="P2" s="164"/>
      <c r="Q2" s="164"/>
      <c r="R2" s="164"/>
      <c r="S2" s="164"/>
      <c r="T2" s="164"/>
      <c r="U2" s="164"/>
      <c r="V2" s="164"/>
      <c r="W2" s="29"/>
    </row>
    <row r="3" spans="1:45" ht="26.25">
      <c r="A3" s="165" t="s">
        <v>0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</row>
    <row r="4" spans="1:45" ht="26.25">
      <c r="A4" s="165" t="s">
        <v>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</row>
    <row r="5" spans="1:45" ht="26.25">
      <c r="A5" s="165" t="s">
        <v>2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</row>
    <row r="6" spans="1:45" ht="26.25">
      <c r="A6" s="165" t="s">
        <v>3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</row>
    <row r="7" spans="1:45" ht="15.75">
      <c r="A7" s="5"/>
      <c r="B7" s="2"/>
      <c r="C7" s="38"/>
      <c r="D7" s="39"/>
      <c r="E7" s="39"/>
      <c r="F7" s="40"/>
      <c r="G7" s="40"/>
      <c r="H7" s="39"/>
      <c r="I7" s="39"/>
      <c r="J7" s="104"/>
      <c r="K7" s="38"/>
      <c r="L7" s="38"/>
      <c r="M7" s="39"/>
      <c r="N7" s="38"/>
      <c r="O7" s="39"/>
      <c r="P7" s="38"/>
      <c r="Q7" s="39"/>
      <c r="R7" s="38"/>
      <c r="S7" s="39"/>
      <c r="T7" s="39"/>
      <c r="U7" s="39"/>
      <c r="V7" s="41"/>
      <c r="W7" s="29"/>
    </row>
    <row r="8" spans="1:45" ht="15.75">
      <c r="A8" s="5"/>
      <c r="B8" s="6"/>
      <c r="C8" s="43"/>
      <c r="D8" s="30"/>
      <c r="E8" s="30"/>
      <c r="F8" s="30"/>
      <c r="G8" s="30"/>
      <c r="H8" s="30"/>
      <c r="I8" s="30"/>
      <c r="J8" s="105"/>
      <c r="K8" s="30"/>
      <c r="L8" s="30"/>
      <c r="M8" s="30"/>
      <c r="N8" s="30"/>
      <c r="O8" s="30"/>
      <c r="P8" s="30"/>
      <c r="Q8" s="30"/>
      <c r="R8" s="30"/>
      <c r="S8" s="30"/>
      <c r="T8" s="31"/>
      <c r="U8" s="31"/>
      <c r="V8" s="31"/>
    </row>
    <row r="9" spans="1:45" ht="38.25" customHeight="1">
      <c r="A9" s="147" t="s">
        <v>4</v>
      </c>
      <c r="B9" s="147" t="s">
        <v>5</v>
      </c>
      <c r="C9" s="147" t="s">
        <v>225</v>
      </c>
      <c r="D9" s="147" t="s">
        <v>226</v>
      </c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66" t="s">
        <v>227</v>
      </c>
      <c r="U9" s="166"/>
      <c r="V9" s="166"/>
      <c r="W9" s="166"/>
    </row>
    <row r="10" spans="1:45" ht="15" customHeight="1">
      <c r="A10" s="147"/>
      <c r="B10" s="147"/>
      <c r="C10" s="147"/>
      <c r="D10" s="162" t="s">
        <v>228</v>
      </c>
      <c r="E10" s="162"/>
      <c r="F10" s="162"/>
      <c r="G10" s="162"/>
      <c r="H10" s="162"/>
      <c r="I10" s="162"/>
      <c r="J10" s="147" t="s">
        <v>229</v>
      </c>
      <c r="K10" s="147"/>
      <c r="L10" s="147" t="s">
        <v>230</v>
      </c>
      <c r="M10" s="147"/>
      <c r="N10" s="147" t="s">
        <v>231</v>
      </c>
      <c r="O10" s="147"/>
      <c r="P10" s="147" t="s">
        <v>232</v>
      </c>
      <c r="Q10" s="147"/>
      <c r="R10" s="147" t="s">
        <v>233</v>
      </c>
      <c r="S10" s="147"/>
      <c r="T10" s="166" t="s">
        <v>234</v>
      </c>
      <c r="U10" s="166"/>
      <c r="V10" s="147" t="s">
        <v>235</v>
      </c>
      <c r="W10" s="166" t="s">
        <v>236</v>
      </c>
    </row>
    <row r="11" spans="1:45" ht="190.5" customHeight="1">
      <c r="A11" s="147"/>
      <c r="B11" s="147"/>
      <c r="C11" s="147"/>
      <c r="D11" s="34" t="s">
        <v>237</v>
      </c>
      <c r="E11" s="34" t="s">
        <v>238</v>
      </c>
      <c r="F11" s="34" t="s">
        <v>239</v>
      </c>
      <c r="G11" s="34" t="s">
        <v>240</v>
      </c>
      <c r="H11" s="34" t="s">
        <v>241</v>
      </c>
      <c r="I11" s="35" t="s">
        <v>242</v>
      </c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66"/>
      <c r="U11" s="166"/>
      <c r="V11" s="147"/>
      <c r="W11" s="166"/>
    </row>
    <row r="12" spans="1:45" s="25" customFormat="1">
      <c r="A12" s="147"/>
      <c r="B12" s="147"/>
      <c r="C12" s="27" t="s">
        <v>6</v>
      </c>
      <c r="D12" s="36" t="s">
        <v>6</v>
      </c>
      <c r="E12" s="36" t="s">
        <v>6</v>
      </c>
      <c r="F12" s="36" t="s">
        <v>6</v>
      </c>
      <c r="G12" s="36" t="s">
        <v>6</v>
      </c>
      <c r="H12" s="36" t="s">
        <v>6</v>
      </c>
      <c r="I12" s="36" t="s">
        <v>6</v>
      </c>
      <c r="J12" s="106" t="s">
        <v>7</v>
      </c>
      <c r="K12" s="27" t="s">
        <v>6</v>
      </c>
      <c r="L12" s="27" t="s">
        <v>8</v>
      </c>
      <c r="M12" s="27" t="s">
        <v>6</v>
      </c>
      <c r="N12" s="27" t="s">
        <v>8</v>
      </c>
      <c r="O12" s="27" t="s">
        <v>6</v>
      </c>
      <c r="P12" s="27" t="s">
        <v>8</v>
      </c>
      <c r="Q12" s="27" t="s">
        <v>6</v>
      </c>
      <c r="R12" s="27" t="s">
        <v>243</v>
      </c>
      <c r="S12" s="27" t="s">
        <v>6</v>
      </c>
      <c r="T12" s="145" t="s">
        <v>8</v>
      </c>
      <c r="U12" s="145" t="s">
        <v>6</v>
      </c>
      <c r="V12" s="145" t="s">
        <v>6</v>
      </c>
      <c r="W12" s="145" t="s">
        <v>6</v>
      </c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</row>
    <row r="13" spans="1:45">
      <c r="A13" s="27">
        <v>1</v>
      </c>
      <c r="B13" s="144">
        <v>2</v>
      </c>
      <c r="C13" s="27">
        <v>3</v>
      </c>
      <c r="D13" s="144">
        <v>4</v>
      </c>
      <c r="E13" s="27">
        <v>5</v>
      </c>
      <c r="F13" s="144">
        <v>6</v>
      </c>
      <c r="G13" s="27">
        <v>7</v>
      </c>
      <c r="H13" s="144">
        <v>8</v>
      </c>
      <c r="I13" s="27">
        <v>9</v>
      </c>
      <c r="J13" s="107">
        <v>10</v>
      </c>
      <c r="K13" s="27">
        <v>11</v>
      </c>
      <c r="L13" s="144">
        <v>12</v>
      </c>
      <c r="M13" s="27">
        <v>13</v>
      </c>
      <c r="N13" s="144">
        <v>14</v>
      </c>
      <c r="O13" s="27">
        <v>15</v>
      </c>
      <c r="P13" s="144">
        <v>16</v>
      </c>
      <c r="Q13" s="27">
        <v>17</v>
      </c>
      <c r="R13" s="144">
        <v>18</v>
      </c>
      <c r="S13" s="27">
        <v>19</v>
      </c>
      <c r="T13" s="144">
        <v>20</v>
      </c>
      <c r="U13" s="27">
        <v>21</v>
      </c>
      <c r="V13" s="144">
        <v>22</v>
      </c>
      <c r="W13" s="27">
        <v>23</v>
      </c>
    </row>
    <row r="14" spans="1:45">
      <c r="A14" s="155" t="s">
        <v>9</v>
      </c>
      <c r="B14" s="156"/>
      <c r="C14" s="19">
        <f t="shared" ref="C14:W14" si="0">C15+C17+C35+C57+C65+C68+C72+C101+C110+C115+C118+C124+C141+C152+C291+C299+C306+C314+C327+C333</f>
        <v>526674517.98000002</v>
      </c>
      <c r="D14" s="19">
        <f t="shared" si="0"/>
        <v>108003186.52999999</v>
      </c>
      <c r="E14" s="19">
        <f t="shared" si="0"/>
        <v>15646524.180000003</v>
      </c>
      <c r="F14" s="19">
        <f t="shared" si="0"/>
        <v>18752510.27</v>
      </c>
      <c r="G14" s="19">
        <f t="shared" si="0"/>
        <v>20435359.879999999</v>
      </c>
      <c r="H14" s="19">
        <f t="shared" si="0"/>
        <v>33925532.000000007</v>
      </c>
      <c r="I14" s="19">
        <f t="shared" si="0"/>
        <v>1794825.04</v>
      </c>
      <c r="J14" s="20">
        <f t="shared" si="0"/>
        <v>58</v>
      </c>
      <c r="K14" s="19">
        <f t="shared" si="0"/>
        <v>91851651.310000002</v>
      </c>
      <c r="L14" s="19">
        <f t="shared" si="0"/>
        <v>57739.15</v>
      </c>
      <c r="M14" s="19">
        <f t="shared" si="0"/>
        <v>156890966.82000002</v>
      </c>
      <c r="N14" s="19">
        <f t="shared" si="0"/>
        <v>0</v>
      </c>
      <c r="O14" s="19">
        <f t="shared" si="0"/>
        <v>0</v>
      </c>
      <c r="P14" s="19">
        <f t="shared" si="0"/>
        <v>65686.499999999985</v>
      </c>
      <c r="Q14" s="19">
        <f t="shared" si="0"/>
        <v>58376965.109999985</v>
      </c>
      <c r="R14" s="19">
        <f t="shared" si="0"/>
        <v>657.95</v>
      </c>
      <c r="S14" s="19">
        <f t="shared" si="0"/>
        <v>1229830.18</v>
      </c>
      <c r="T14" s="19">
        <f t="shared" si="0"/>
        <v>1779.4</v>
      </c>
      <c r="U14" s="19">
        <f t="shared" si="0"/>
        <v>1503774.54</v>
      </c>
      <c r="V14" s="19">
        <f t="shared" si="0"/>
        <v>822392</v>
      </c>
      <c r="W14" s="19">
        <f t="shared" si="0"/>
        <v>17441000.120000001</v>
      </c>
      <c r="X14" s="141"/>
    </row>
    <row r="15" spans="1:45">
      <c r="A15" s="157" t="s">
        <v>10</v>
      </c>
      <c r="B15" s="158"/>
      <c r="C15" s="19">
        <f>SUM(C16:C16)</f>
        <v>10000</v>
      </c>
      <c r="D15" s="19">
        <f t="shared" ref="D15:W15" si="1">SUM(D16:D16)</f>
        <v>0</v>
      </c>
      <c r="E15" s="19">
        <f t="shared" si="1"/>
        <v>0</v>
      </c>
      <c r="F15" s="19">
        <f t="shared" si="1"/>
        <v>0</v>
      </c>
      <c r="G15" s="19">
        <f t="shared" si="1"/>
        <v>0</v>
      </c>
      <c r="H15" s="19">
        <f t="shared" si="1"/>
        <v>0</v>
      </c>
      <c r="I15" s="19">
        <f t="shared" si="1"/>
        <v>0</v>
      </c>
      <c r="J15" s="20">
        <f t="shared" si="1"/>
        <v>0</v>
      </c>
      <c r="K15" s="19">
        <f t="shared" si="1"/>
        <v>0</v>
      </c>
      <c r="L15" s="19">
        <f t="shared" si="1"/>
        <v>0</v>
      </c>
      <c r="M15" s="19">
        <f t="shared" si="1"/>
        <v>0</v>
      </c>
      <c r="N15" s="19">
        <f t="shared" si="1"/>
        <v>0</v>
      </c>
      <c r="O15" s="19">
        <f t="shared" si="1"/>
        <v>0</v>
      </c>
      <c r="P15" s="19">
        <f t="shared" si="1"/>
        <v>0</v>
      </c>
      <c r="Q15" s="19">
        <f t="shared" si="1"/>
        <v>0</v>
      </c>
      <c r="R15" s="19">
        <f t="shared" si="1"/>
        <v>0</v>
      </c>
      <c r="S15" s="19">
        <f t="shared" si="1"/>
        <v>0</v>
      </c>
      <c r="T15" s="19">
        <f t="shared" si="1"/>
        <v>0</v>
      </c>
      <c r="U15" s="19">
        <f t="shared" si="1"/>
        <v>0</v>
      </c>
      <c r="V15" s="19">
        <f t="shared" si="1"/>
        <v>0</v>
      </c>
      <c r="W15" s="19">
        <f t="shared" si="1"/>
        <v>10000</v>
      </c>
      <c r="X15" s="141"/>
    </row>
    <row r="16" spans="1:45" ht="25.5">
      <c r="A16" s="7">
        <v>1</v>
      </c>
      <c r="B16" s="8" t="s">
        <v>264</v>
      </c>
      <c r="C16" s="23">
        <f>D16+E16+F16+G16+H16+I16+K16+M16+O16+Q16+S16+U16+V16+W16</f>
        <v>10000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42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10000</v>
      </c>
      <c r="X16" s="141"/>
    </row>
    <row r="17" spans="1:24">
      <c r="A17" s="155" t="s">
        <v>249</v>
      </c>
      <c r="B17" s="156"/>
      <c r="C17" s="19">
        <f>SUM(C18:C34)</f>
        <v>15473699.860000001</v>
      </c>
      <c r="D17" s="19">
        <f t="shared" ref="D17:W17" si="2">SUM(D18:D34)</f>
        <v>0</v>
      </c>
      <c r="E17" s="19">
        <f t="shared" si="2"/>
        <v>0</v>
      </c>
      <c r="F17" s="19">
        <f t="shared" si="2"/>
        <v>0</v>
      </c>
      <c r="G17" s="19">
        <f t="shared" si="2"/>
        <v>0</v>
      </c>
      <c r="H17" s="19">
        <f t="shared" si="2"/>
        <v>0</v>
      </c>
      <c r="I17" s="19">
        <f t="shared" si="2"/>
        <v>0</v>
      </c>
      <c r="J17" s="20">
        <f t="shared" si="2"/>
        <v>0</v>
      </c>
      <c r="K17" s="19">
        <f t="shared" si="2"/>
        <v>0</v>
      </c>
      <c r="L17" s="19">
        <f t="shared" si="2"/>
        <v>4273.3</v>
      </c>
      <c r="M17" s="19">
        <f t="shared" si="2"/>
        <v>12504471.050000001</v>
      </c>
      <c r="N17" s="19">
        <f t="shared" si="2"/>
        <v>0</v>
      </c>
      <c r="O17" s="19">
        <f t="shared" si="2"/>
        <v>0</v>
      </c>
      <c r="P17" s="19">
        <f t="shared" si="2"/>
        <v>5668.3000000000011</v>
      </c>
      <c r="Q17" s="19">
        <f t="shared" si="2"/>
        <v>2663582.81</v>
      </c>
      <c r="R17" s="19">
        <f t="shared" si="2"/>
        <v>125</v>
      </c>
      <c r="S17" s="19">
        <f t="shared" si="2"/>
        <v>305646</v>
      </c>
      <c r="T17" s="19">
        <f t="shared" si="2"/>
        <v>0</v>
      </c>
      <c r="U17" s="19">
        <f t="shared" si="2"/>
        <v>0</v>
      </c>
      <c r="V17" s="19">
        <f t="shared" si="2"/>
        <v>0</v>
      </c>
      <c r="W17" s="19">
        <f t="shared" si="2"/>
        <v>0</v>
      </c>
      <c r="X17" s="141"/>
    </row>
    <row r="18" spans="1:24" ht="25.5">
      <c r="A18" s="7">
        <v>2</v>
      </c>
      <c r="B18" s="8" t="s">
        <v>11</v>
      </c>
      <c r="C18" s="23">
        <f t="shared" ref="C18:C34" si="3">D18+E18+F18+G18+H18+I18+K18+M18+O18+Q18+S18+U18+V18+W18</f>
        <v>625710.68999999994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42">
        <v>0</v>
      </c>
      <c r="K18" s="23">
        <v>0</v>
      </c>
      <c r="L18" s="23">
        <v>262</v>
      </c>
      <c r="M18" s="23">
        <v>625710.68999999994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141"/>
    </row>
    <row r="19" spans="1:24" ht="25.5">
      <c r="A19" s="7">
        <v>3</v>
      </c>
      <c r="B19" s="8" t="s">
        <v>12</v>
      </c>
      <c r="C19" s="23">
        <f t="shared" si="3"/>
        <v>790967.82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42">
        <v>0</v>
      </c>
      <c r="K19" s="23">
        <v>0</v>
      </c>
      <c r="L19" s="23">
        <v>224.7</v>
      </c>
      <c r="M19" s="23">
        <v>712621.82</v>
      </c>
      <c r="N19" s="23">
        <v>0</v>
      </c>
      <c r="O19" s="23">
        <v>0</v>
      </c>
      <c r="P19" s="23">
        <v>442</v>
      </c>
      <c r="Q19" s="23">
        <v>78346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141"/>
    </row>
    <row r="20" spans="1:24" ht="25.5">
      <c r="A20" s="7">
        <v>4</v>
      </c>
      <c r="B20" s="8" t="s">
        <v>13</v>
      </c>
      <c r="C20" s="23">
        <f t="shared" si="3"/>
        <v>1253494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42">
        <v>0</v>
      </c>
      <c r="K20" s="23">
        <v>0</v>
      </c>
      <c r="L20" s="23">
        <v>245.8</v>
      </c>
      <c r="M20" s="23">
        <v>1203400</v>
      </c>
      <c r="N20" s="23">
        <v>0</v>
      </c>
      <c r="O20" s="23">
        <v>0</v>
      </c>
      <c r="P20" s="23">
        <v>231.1</v>
      </c>
      <c r="Q20" s="23">
        <v>50094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141"/>
    </row>
    <row r="21" spans="1:24" ht="25.5">
      <c r="A21" s="7">
        <v>5</v>
      </c>
      <c r="B21" s="8" t="s">
        <v>14</v>
      </c>
      <c r="C21" s="23">
        <f t="shared" si="3"/>
        <v>514119.06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42">
        <v>0</v>
      </c>
      <c r="K21" s="23">
        <v>0</v>
      </c>
      <c r="L21" s="23">
        <v>289.8</v>
      </c>
      <c r="M21" s="23">
        <v>514119.06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141"/>
    </row>
    <row r="22" spans="1:24" ht="25.5">
      <c r="A22" s="7">
        <v>6</v>
      </c>
      <c r="B22" s="8" t="s">
        <v>15</v>
      </c>
      <c r="C22" s="23">
        <f t="shared" si="3"/>
        <v>472000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42">
        <v>0</v>
      </c>
      <c r="K22" s="23">
        <v>0</v>
      </c>
      <c r="L22" s="23">
        <v>148.80000000000001</v>
      </c>
      <c r="M22" s="23">
        <v>472000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141"/>
    </row>
    <row r="23" spans="1:24" ht="25.5">
      <c r="A23" s="7">
        <v>7</v>
      </c>
      <c r="B23" s="8" t="s">
        <v>16</v>
      </c>
      <c r="C23" s="23">
        <f t="shared" si="3"/>
        <v>1068279.74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42">
        <v>0</v>
      </c>
      <c r="K23" s="23">
        <v>0</v>
      </c>
      <c r="L23" s="23">
        <v>252.1</v>
      </c>
      <c r="M23" s="23">
        <v>926079.74</v>
      </c>
      <c r="N23" s="23">
        <v>0</v>
      </c>
      <c r="O23" s="23">
        <v>0</v>
      </c>
      <c r="P23" s="23">
        <v>468</v>
      </c>
      <c r="Q23" s="23">
        <v>142200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141"/>
    </row>
    <row r="24" spans="1:24" ht="25.5">
      <c r="A24" s="7">
        <v>8</v>
      </c>
      <c r="B24" s="8" t="s">
        <v>17</v>
      </c>
      <c r="C24" s="23">
        <f t="shared" si="3"/>
        <v>1175512.74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42">
        <v>0</v>
      </c>
      <c r="K24" s="23">
        <v>0</v>
      </c>
      <c r="L24" s="23">
        <v>324.89999999999998</v>
      </c>
      <c r="M24" s="23">
        <v>1038912.74</v>
      </c>
      <c r="N24" s="23">
        <v>0</v>
      </c>
      <c r="O24" s="23">
        <v>0</v>
      </c>
      <c r="P24" s="23">
        <v>531.4</v>
      </c>
      <c r="Q24" s="23">
        <v>136600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141"/>
    </row>
    <row r="25" spans="1:24" ht="25.5">
      <c r="A25" s="7">
        <v>9</v>
      </c>
      <c r="B25" s="8" t="s">
        <v>18</v>
      </c>
      <c r="C25" s="23">
        <f t="shared" si="3"/>
        <v>1040000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42">
        <v>0</v>
      </c>
      <c r="K25" s="23">
        <v>0</v>
      </c>
      <c r="L25" s="23">
        <v>284.60000000000002</v>
      </c>
      <c r="M25" s="23">
        <v>900000</v>
      </c>
      <c r="N25" s="23">
        <v>0</v>
      </c>
      <c r="O25" s="23">
        <v>0</v>
      </c>
      <c r="P25" s="23">
        <v>497.3</v>
      </c>
      <c r="Q25" s="23">
        <v>140000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141"/>
    </row>
    <row r="26" spans="1:24" ht="25.5">
      <c r="A26" s="7">
        <v>10</v>
      </c>
      <c r="B26" s="8" t="s">
        <v>19</v>
      </c>
      <c r="C26" s="23">
        <f t="shared" si="3"/>
        <v>1037500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42">
        <v>0</v>
      </c>
      <c r="K26" s="23">
        <v>0</v>
      </c>
      <c r="L26" s="23">
        <v>266.2</v>
      </c>
      <c r="M26" s="23">
        <v>1037500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141"/>
    </row>
    <row r="27" spans="1:24" ht="25.5">
      <c r="A27" s="7">
        <v>11</v>
      </c>
      <c r="B27" s="8" t="s">
        <v>20</v>
      </c>
      <c r="C27" s="23">
        <f t="shared" si="3"/>
        <v>880028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42">
        <v>0</v>
      </c>
      <c r="K27" s="23">
        <v>0</v>
      </c>
      <c r="L27" s="23">
        <v>273.60000000000002</v>
      </c>
      <c r="M27" s="23">
        <v>750132</v>
      </c>
      <c r="N27" s="23">
        <v>0</v>
      </c>
      <c r="O27" s="23">
        <v>0</v>
      </c>
      <c r="P27" s="23">
        <v>487.6</v>
      </c>
      <c r="Q27" s="23">
        <v>53088</v>
      </c>
      <c r="R27" s="23">
        <v>29</v>
      </c>
      <c r="S27" s="23">
        <v>76808</v>
      </c>
      <c r="T27" s="23">
        <v>0</v>
      </c>
      <c r="U27" s="23">
        <v>0</v>
      </c>
      <c r="V27" s="23">
        <v>0</v>
      </c>
      <c r="W27" s="23">
        <v>0</v>
      </c>
      <c r="X27" s="141"/>
    </row>
    <row r="28" spans="1:24" ht="25.5">
      <c r="A28" s="7">
        <v>12</v>
      </c>
      <c r="B28" s="8" t="s">
        <v>21</v>
      </c>
      <c r="C28" s="23">
        <f t="shared" si="3"/>
        <v>1418121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42">
        <v>0</v>
      </c>
      <c r="K28" s="23">
        <v>0</v>
      </c>
      <c r="L28" s="23">
        <v>231.9</v>
      </c>
      <c r="M28" s="23">
        <v>779205</v>
      </c>
      <c r="N28" s="23">
        <v>0</v>
      </c>
      <c r="O28" s="23">
        <v>0</v>
      </c>
      <c r="P28" s="23">
        <v>673.4</v>
      </c>
      <c r="Q28" s="23">
        <v>542851</v>
      </c>
      <c r="R28" s="23">
        <v>27</v>
      </c>
      <c r="S28" s="23">
        <v>96065</v>
      </c>
      <c r="T28" s="23">
        <v>0</v>
      </c>
      <c r="U28" s="23">
        <v>0</v>
      </c>
      <c r="V28" s="23">
        <v>0</v>
      </c>
      <c r="W28" s="23">
        <v>0</v>
      </c>
      <c r="X28" s="141"/>
    </row>
    <row r="29" spans="1:24" ht="25.5">
      <c r="A29" s="7">
        <v>13</v>
      </c>
      <c r="B29" s="8" t="s">
        <v>22</v>
      </c>
      <c r="C29" s="23">
        <f t="shared" si="3"/>
        <v>875317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42">
        <v>0</v>
      </c>
      <c r="K29" s="23">
        <v>0</v>
      </c>
      <c r="L29" s="23">
        <v>205.1</v>
      </c>
      <c r="M29" s="23">
        <v>559390</v>
      </c>
      <c r="N29" s="23">
        <v>0</v>
      </c>
      <c r="O29" s="23">
        <v>0</v>
      </c>
      <c r="P29" s="23">
        <v>422.2</v>
      </c>
      <c r="Q29" s="23">
        <v>315927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141"/>
    </row>
    <row r="30" spans="1:24" ht="25.5">
      <c r="A30" s="7">
        <v>14</v>
      </c>
      <c r="B30" s="8" t="s">
        <v>23</v>
      </c>
      <c r="C30" s="23">
        <f t="shared" si="3"/>
        <v>1136025.97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42">
        <v>0</v>
      </c>
      <c r="K30" s="23">
        <v>0</v>
      </c>
      <c r="L30" s="23">
        <v>543.20000000000005</v>
      </c>
      <c r="M30" s="23">
        <v>793572.97</v>
      </c>
      <c r="N30" s="23">
        <v>0</v>
      </c>
      <c r="O30" s="23">
        <v>0</v>
      </c>
      <c r="P30" s="23">
        <v>343.6</v>
      </c>
      <c r="Q30" s="23">
        <v>342453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141"/>
    </row>
    <row r="31" spans="1:24" ht="25.5">
      <c r="A31" s="7">
        <v>15</v>
      </c>
      <c r="B31" s="8" t="s">
        <v>24</v>
      </c>
      <c r="C31" s="23">
        <f t="shared" si="3"/>
        <v>1047381.78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42">
        <v>0</v>
      </c>
      <c r="K31" s="23">
        <v>0</v>
      </c>
      <c r="L31" s="23">
        <v>228.5</v>
      </c>
      <c r="M31" s="23">
        <v>691441.78</v>
      </c>
      <c r="N31" s="23">
        <v>0</v>
      </c>
      <c r="O31" s="23">
        <v>0</v>
      </c>
      <c r="P31" s="23">
        <v>445.6</v>
      </c>
      <c r="Q31" s="23">
        <v>317254</v>
      </c>
      <c r="R31" s="23">
        <v>27</v>
      </c>
      <c r="S31" s="23">
        <v>38686</v>
      </c>
      <c r="T31" s="23">
        <v>0</v>
      </c>
      <c r="U31" s="23">
        <v>0</v>
      </c>
      <c r="V31" s="23">
        <v>0</v>
      </c>
      <c r="W31" s="23">
        <v>0</v>
      </c>
      <c r="X31" s="141"/>
    </row>
    <row r="32" spans="1:24" ht="25.5">
      <c r="A32" s="7">
        <v>16</v>
      </c>
      <c r="B32" s="8" t="s">
        <v>25</v>
      </c>
      <c r="C32" s="23">
        <f t="shared" si="3"/>
        <v>857014.25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42">
        <v>0</v>
      </c>
      <c r="K32" s="23">
        <v>0</v>
      </c>
      <c r="L32" s="23">
        <v>210.1</v>
      </c>
      <c r="M32" s="23">
        <v>617325.25</v>
      </c>
      <c r="N32" s="23">
        <v>0</v>
      </c>
      <c r="O32" s="23">
        <v>0</v>
      </c>
      <c r="P32" s="23">
        <v>427.3</v>
      </c>
      <c r="Q32" s="23">
        <v>239689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141"/>
    </row>
    <row r="33" spans="1:24" ht="25.5">
      <c r="A33" s="7">
        <v>17</v>
      </c>
      <c r="B33" s="8" t="s">
        <v>26</v>
      </c>
      <c r="C33" s="23">
        <f t="shared" si="3"/>
        <v>638160.81000000006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42">
        <v>0</v>
      </c>
      <c r="K33" s="23">
        <v>0</v>
      </c>
      <c r="L33" s="23">
        <v>158.19999999999999</v>
      </c>
      <c r="M33" s="23">
        <v>436562</v>
      </c>
      <c r="N33" s="23">
        <v>0</v>
      </c>
      <c r="O33" s="23">
        <v>0</v>
      </c>
      <c r="P33" s="23">
        <v>370.8</v>
      </c>
      <c r="Q33" s="23">
        <v>147073.81</v>
      </c>
      <c r="R33" s="23">
        <v>22</v>
      </c>
      <c r="S33" s="23">
        <v>54525</v>
      </c>
      <c r="T33" s="23">
        <v>0</v>
      </c>
      <c r="U33" s="23">
        <v>0</v>
      </c>
      <c r="V33" s="23">
        <v>0</v>
      </c>
      <c r="W33" s="23">
        <v>0</v>
      </c>
      <c r="X33" s="141"/>
    </row>
    <row r="34" spans="1:24" ht="25.5">
      <c r="A34" s="7">
        <v>18</v>
      </c>
      <c r="B34" s="8" t="s">
        <v>27</v>
      </c>
      <c r="C34" s="23">
        <f t="shared" si="3"/>
        <v>644067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42">
        <v>0</v>
      </c>
      <c r="K34" s="23">
        <v>0</v>
      </c>
      <c r="L34" s="23">
        <v>123.8</v>
      </c>
      <c r="M34" s="23">
        <v>446498</v>
      </c>
      <c r="N34" s="23">
        <v>0</v>
      </c>
      <c r="O34" s="23">
        <v>0</v>
      </c>
      <c r="P34" s="23">
        <v>328</v>
      </c>
      <c r="Q34" s="23">
        <v>158007</v>
      </c>
      <c r="R34" s="23">
        <v>20</v>
      </c>
      <c r="S34" s="23">
        <v>39562</v>
      </c>
      <c r="T34" s="23">
        <v>0</v>
      </c>
      <c r="U34" s="23">
        <v>0</v>
      </c>
      <c r="V34" s="23">
        <v>0</v>
      </c>
      <c r="W34" s="23">
        <v>0</v>
      </c>
      <c r="X34" s="141"/>
    </row>
    <row r="35" spans="1:24">
      <c r="A35" s="159" t="s">
        <v>28</v>
      </c>
      <c r="B35" s="159"/>
      <c r="C35" s="19">
        <f>SUM(C36:C56)</f>
        <v>29244755.789999999</v>
      </c>
      <c r="D35" s="19">
        <f t="shared" ref="D35:W35" si="4">SUM(D36:D56)</f>
        <v>2245250</v>
      </c>
      <c r="E35" s="19">
        <f t="shared" si="4"/>
        <v>747921.3</v>
      </c>
      <c r="F35" s="19">
        <f t="shared" si="4"/>
        <v>927317.21</v>
      </c>
      <c r="G35" s="19">
        <f t="shared" si="4"/>
        <v>957224</v>
      </c>
      <c r="H35" s="19">
        <f t="shared" si="4"/>
        <v>3824594.5800000005</v>
      </c>
      <c r="I35" s="19">
        <f t="shared" si="4"/>
        <v>0</v>
      </c>
      <c r="J35" s="20">
        <f t="shared" si="4"/>
        <v>0</v>
      </c>
      <c r="K35" s="19">
        <f t="shared" si="4"/>
        <v>0</v>
      </c>
      <c r="L35" s="19">
        <f t="shared" si="4"/>
        <v>8765.9</v>
      </c>
      <c r="M35" s="19">
        <f t="shared" si="4"/>
        <v>19922873.530000001</v>
      </c>
      <c r="N35" s="19">
        <f t="shared" si="4"/>
        <v>0</v>
      </c>
      <c r="O35" s="19">
        <f t="shared" si="4"/>
        <v>0</v>
      </c>
      <c r="P35" s="19">
        <f t="shared" si="4"/>
        <v>375</v>
      </c>
      <c r="Q35" s="19">
        <f t="shared" si="4"/>
        <v>409000</v>
      </c>
      <c r="R35" s="19">
        <f t="shared" si="4"/>
        <v>0</v>
      </c>
      <c r="S35" s="19">
        <f t="shared" si="4"/>
        <v>0</v>
      </c>
      <c r="T35" s="19">
        <f t="shared" si="4"/>
        <v>0</v>
      </c>
      <c r="U35" s="19">
        <f t="shared" si="4"/>
        <v>0</v>
      </c>
      <c r="V35" s="19">
        <f t="shared" si="4"/>
        <v>0</v>
      </c>
      <c r="W35" s="19">
        <f t="shared" si="4"/>
        <v>210575.16999999998</v>
      </c>
      <c r="X35" s="141"/>
    </row>
    <row r="36" spans="1:24" ht="25.5">
      <c r="A36" s="7">
        <v>19</v>
      </c>
      <c r="B36" s="8" t="s">
        <v>336</v>
      </c>
      <c r="C36" s="23">
        <f t="shared" ref="C36:C56" si="5">D36+E36+F36+G36+H36+I36+K36+M36+O36+Q36+S36+U36+V36+W36</f>
        <v>1811677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42">
        <v>0</v>
      </c>
      <c r="K36" s="23">
        <v>0</v>
      </c>
      <c r="L36" s="23">
        <v>592.20000000000005</v>
      </c>
      <c r="M36" s="23">
        <v>1811677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141"/>
    </row>
    <row r="37" spans="1:24" ht="25.5">
      <c r="A37" s="7">
        <v>20</v>
      </c>
      <c r="B37" s="8" t="s">
        <v>337</v>
      </c>
      <c r="C37" s="23">
        <f t="shared" si="5"/>
        <v>1969804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42">
        <v>0</v>
      </c>
      <c r="K37" s="23">
        <v>0</v>
      </c>
      <c r="L37" s="23">
        <v>598.6</v>
      </c>
      <c r="M37" s="23">
        <v>1969804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141"/>
    </row>
    <row r="38" spans="1:24" ht="25.5">
      <c r="A38" s="7">
        <v>21</v>
      </c>
      <c r="B38" s="8" t="s">
        <v>338</v>
      </c>
      <c r="C38" s="23">
        <f t="shared" si="5"/>
        <v>1670540.24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42">
        <v>0</v>
      </c>
      <c r="K38" s="23">
        <v>0</v>
      </c>
      <c r="L38" s="23">
        <v>447.2</v>
      </c>
      <c r="M38" s="23">
        <v>1670540.24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141"/>
    </row>
    <row r="39" spans="1:24" ht="25.5">
      <c r="A39" s="7">
        <v>22</v>
      </c>
      <c r="B39" s="8" t="s">
        <v>29</v>
      </c>
      <c r="C39" s="23">
        <f t="shared" si="5"/>
        <v>2052582.49</v>
      </c>
      <c r="D39" s="23">
        <v>0</v>
      </c>
      <c r="E39" s="23">
        <v>187517.3</v>
      </c>
      <c r="F39" s="23">
        <v>193215.21</v>
      </c>
      <c r="G39" s="23">
        <v>201775</v>
      </c>
      <c r="H39" s="23">
        <v>317075</v>
      </c>
      <c r="I39" s="23">
        <v>0</v>
      </c>
      <c r="J39" s="42">
        <v>0</v>
      </c>
      <c r="K39" s="23">
        <v>0</v>
      </c>
      <c r="L39" s="23">
        <v>558</v>
      </c>
      <c r="M39" s="23">
        <v>1124175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28824.98</v>
      </c>
      <c r="X39" s="141"/>
    </row>
    <row r="40" spans="1:24" ht="25.5">
      <c r="A40" s="7">
        <v>23</v>
      </c>
      <c r="B40" s="8" t="s">
        <v>339</v>
      </c>
      <c r="C40" s="23">
        <f t="shared" si="5"/>
        <v>2148656.7400000002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42">
        <v>0</v>
      </c>
      <c r="K40" s="23">
        <v>0</v>
      </c>
      <c r="L40" s="23">
        <v>778.7</v>
      </c>
      <c r="M40" s="23">
        <v>2148656.7400000002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141"/>
    </row>
    <row r="41" spans="1:24" ht="25.5">
      <c r="A41" s="7">
        <v>24</v>
      </c>
      <c r="B41" s="8" t="s">
        <v>30</v>
      </c>
      <c r="C41" s="23">
        <f t="shared" si="5"/>
        <v>3430632</v>
      </c>
      <c r="D41" s="23">
        <v>0</v>
      </c>
      <c r="E41" s="23">
        <v>188092</v>
      </c>
      <c r="F41" s="23">
        <v>325486</v>
      </c>
      <c r="G41" s="23">
        <v>334937</v>
      </c>
      <c r="H41" s="23">
        <v>482782</v>
      </c>
      <c r="I41" s="23">
        <v>0</v>
      </c>
      <c r="J41" s="42">
        <v>0</v>
      </c>
      <c r="K41" s="23">
        <v>0</v>
      </c>
      <c r="L41" s="23">
        <v>863</v>
      </c>
      <c r="M41" s="23">
        <v>2059200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40135</v>
      </c>
      <c r="X41" s="141"/>
    </row>
    <row r="42" spans="1:24" ht="25.5">
      <c r="A42" s="7">
        <v>25</v>
      </c>
      <c r="B42" s="8" t="s">
        <v>31</v>
      </c>
      <c r="C42" s="23">
        <f t="shared" si="5"/>
        <v>1604630</v>
      </c>
      <c r="D42" s="23">
        <v>0</v>
      </c>
      <c r="E42" s="23">
        <v>0</v>
      </c>
      <c r="F42" s="23">
        <v>0</v>
      </c>
      <c r="G42" s="23">
        <v>0</v>
      </c>
      <c r="H42" s="23">
        <v>331556</v>
      </c>
      <c r="I42" s="23">
        <v>0</v>
      </c>
      <c r="J42" s="42">
        <v>0</v>
      </c>
      <c r="K42" s="23">
        <v>0</v>
      </c>
      <c r="L42" s="23">
        <v>548</v>
      </c>
      <c r="M42" s="23">
        <v>1273074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141"/>
    </row>
    <row r="43" spans="1:24" ht="25.5">
      <c r="A43" s="7">
        <v>26</v>
      </c>
      <c r="B43" s="8" t="s">
        <v>32</v>
      </c>
      <c r="C43" s="23">
        <f t="shared" si="5"/>
        <v>4052769</v>
      </c>
      <c r="D43" s="23">
        <v>0</v>
      </c>
      <c r="E43" s="23">
        <v>289182</v>
      </c>
      <c r="F43" s="23">
        <v>325486</v>
      </c>
      <c r="G43" s="23">
        <v>334937</v>
      </c>
      <c r="H43" s="23">
        <v>576351</v>
      </c>
      <c r="I43" s="23">
        <v>0</v>
      </c>
      <c r="J43" s="42">
        <v>0</v>
      </c>
      <c r="K43" s="23">
        <v>0</v>
      </c>
      <c r="L43" s="23">
        <v>1210</v>
      </c>
      <c r="M43" s="23">
        <v>2478498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48315</v>
      </c>
      <c r="X43" s="141"/>
    </row>
    <row r="44" spans="1:24" ht="25.5">
      <c r="A44" s="7">
        <v>27</v>
      </c>
      <c r="B44" s="8" t="s">
        <v>33</v>
      </c>
      <c r="C44" s="23">
        <f t="shared" si="5"/>
        <v>3637596</v>
      </c>
      <c r="D44" s="23">
        <v>1634000</v>
      </c>
      <c r="E44" s="23">
        <v>0</v>
      </c>
      <c r="F44" s="23">
        <v>0</v>
      </c>
      <c r="G44" s="23">
        <v>0</v>
      </c>
      <c r="H44" s="23">
        <v>517596</v>
      </c>
      <c r="I44" s="23">
        <v>0</v>
      </c>
      <c r="J44" s="42">
        <v>0</v>
      </c>
      <c r="K44" s="23">
        <v>0</v>
      </c>
      <c r="L44" s="23">
        <v>699</v>
      </c>
      <c r="M44" s="23">
        <v>1449600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>
        <v>36400</v>
      </c>
      <c r="X44" s="141"/>
    </row>
    <row r="45" spans="1:24" ht="25.5">
      <c r="A45" s="7">
        <v>28</v>
      </c>
      <c r="B45" s="8" t="s">
        <v>34</v>
      </c>
      <c r="C45" s="23">
        <f t="shared" si="5"/>
        <v>1042320</v>
      </c>
      <c r="D45" s="23">
        <v>0</v>
      </c>
      <c r="E45" s="23">
        <v>0</v>
      </c>
      <c r="F45" s="23">
        <v>0</v>
      </c>
      <c r="G45" s="23">
        <v>0</v>
      </c>
      <c r="H45" s="23">
        <v>200875</v>
      </c>
      <c r="I45" s="23">
        <v>0</v>
      </c>
      <c r="J45" s="42">
        <v>0</v>
      </c>
      <c r="K45" s="23">
        <v>0</v>
      </c>
      <c r="L45" s="23">
        <v>568</v>
      </c>
      <c r="M45" s="23">
        <v>822445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19000</v>
      </c>
      <c r="X45" s="141"/>
    </row>
    <row r="46" spans="1:24" ht="25.5">
      <c r="A46" s="7">
        <v>29</v>
      </c>
      <c r="B46" s="8" t="s">
        <v>35</v>
      </c>
      <c r="C46" s="23">
        <f t="shared" si="5"/>
        <v>1051686</v>
      </c>
      <c r="D46" s="23">
        <v>0</v>
      </c>
      <c r="E46" s="23">
        <v>0</v>
      </c>
      <c r="F46" s="23">
        <v>0</v>
      </c>
      <c r="G46" s="23">
        <v>0</v>
      </c>
      <c r="H46" s="23">
        <v>200875</v>
      </c>
      <c r="I46" s="23">
        <v>0</v>
      </c>
      <c r="J46" s="42">
        <v>0</v>
      </c>
      <c r="K46" s="23">
        <v>0</v>
      </c>
      <c r="L46" s="23">
        <v>564.79999999999995</v>
      </c>
      <c r="M46" s="23">
        <v>831311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19500</v>
      </c>
      <c r="X46" s="141"/>
    </row>
    <row r="47" spans="1:24" ht="25.5">
      <c r="A47" s="7">
        <v>30</v>
      </c>
      <c r="B47" s="8" t="s">
        <v>36</v>
      </c>
      <c r="C47" s="23">
        <f t="shared" si="5"/>
        <v>211854</v>
      </c>
      <c r="D47" s="23">
        <v>0</v>
      </c>
      <c r="E47" s="23">
        <v>0</v>
      </c>
      <c r="F47" s="23">
        <v>0</v>
      </c>
      <c r="G47" s="23">
        <v>0</v>
      </c>
      <c r="H47" s="23">
        <v>211854</v>
      </c>
      <c r="I47" s="23">
        <v>0</v>
      </c>
      <c r="J47" s="42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141"/>
    </row>
    <row r="48" spans="1:24" ht="25.5">
      <c r="A48" s="7">
        <v>31</v>
      </c>
      <c r="B48" s="8" t="s">
        <v>37</v>
      </c>
      <c r="C48" s="23">
        <f t="shared" si="5"/>
        <v>114765</v>
      </c>
      <c r="D48" s="23">
        <v>0</v>
      </c>
      <c r="E48" s="23">
        <v>0</v>
      </c>
      <c r="F48" s="23">
        <v>0</v>
      </c>
      <c r="G48" s="23">
        <v>0</v>
      </c>
      <c r="H48" s="23">
        <v>114765</v>
      </c>
      <c r="I48" s="23">
        <v>0</v>
      </c>
      <c r="J48" s="42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141"/>
    </row>
    <row r="49" spans="1:45" ht="25.5">
      <c r="A49" s="7">
        <v>32</v>
      </c>
      <c r="B49" s="8" t="s">
        <v>38</v>
      </c>
      <c r="C49" s="23">
        <f t="shared" si="5"/>
        <v>211855</v>
      </c>
      <c r="D49" s="23">
        <v>0</v>
      </c>
      <c r="E49" s="23">
        <v>0</v>
      </c>
      <c r="F49" s="23">
        <v>0</v>
      </c>
      <c r="G49" s="23">
        <v>0</v>
      </c>
      <c r="H49" s="23">
        <v>211855</v>
      </c>
      <c r="I49" s="23">
        <v>0</v>
      </c>
      <c r="J49" s="42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141"/>
    </row>
    <row r="50" spans="1:45" ht="25.5">
      <c r="A50" s="7">
        <v>33</v>
      </c>
      <c r="B50" s="8" t="s">
        <v>39</v>
      </c>
      <c r="C50" s="23">
        <f t="shared" si="5"/>
        <v>114926</v>
      </c>
      <c r="D50" s="23">
        <v>0</v>
      </c>
      <c r="E50" s="23">
        <v>0</v>
      </c>
      <c r="F50" s="23">
        <v>0</v>
      </c>
      <c r="G50" s="23">
        <v>0</v>
      </c>
      <c r="H50" s="23">
        <v>114926</v>
      </c>
      <c r="I50" s="23">
        <v>0</v>
      </c>
      <c r="J50" s="42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23">
        <v>0</v>
      </c>
      <c r="X50" s="141"/>
    </row>
    <row r="51" spans="1:45" ht="25.5">
      <c r="A51" s="7">
        <v>34</v>
      </c>
      <c r="B51" s="8" t="s">
        <v>40</v>
      </c>
      <c r="C51" s="23">
        <f t="shared" si="5"/>
        <v>1894475</v>
      </c>
      <c r="D51" s="23">
        <v>611250</v>
      </c>
      <c r="E51" s="23">
        <v>83130</v>
      </c>
      <c r="F51" s="23">
        <v>83130</v>
      </c>
      <c r="G51" s="23">
        <v>85575</v>
      </c>
      <c r="H51" s="23">
        <v>133932</v>
      </c>
      <c r="I51" s="23">
        <v>0</v>
      </c>
      <c r="J51" s="42">
        <v>0</v>
      </c>
      <c r="K51" s="23">
        <v>0</v>
      </c>
      <c r="L51" s="23">
        <v>348.8</v>
      </c>
      <c r="M51" s="23">
        <v>476775</v>
      </c>
      <c r="N51" s="23">
        <v>0</v>
      </c>
      <c r="O51" s="23">
        <v>0</v>
      </c>
      <c r="P51" s="23">
        <v>375</v>
      </c>
      <c r="Q51" s="23">
        <v>409000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11683</v>
      </c>
      <c r="X51" s="141"/>
    </row>
    <row r="52" spans="1:45" ht="25.5">
      <c r="A52" s="7">
        <v>35</v>
      </c>
      <c r="B52" s="8" t="s">
        <v>41</v>
      </c>
      <c r="C52" s="23">
        <f t="shared" si="5"/>
        <v>500556.56999999995</v>
      </c>
      <c r="D52" s="23">
        <v>0</v>
      </c>
      <c r="E52" s="23">
        <v>0</v>
      </c>
      <c r="F52" s="23">
        <v>0</v>
      </c>
      <c r="G52" s="23">
        <v>0</v>
      </c>
      <c r="H52" s="23">
        <v>71278.47</v>
      </c>
      <c r="I52" s="23">
        <v>0</v>
      </c>
      <c r="J52" s="42">
        <v>0</v>
      </c>
      <c r="K52" s="23">
        <v>0</v>
      </c>
      <c r="L52" s="23">
        <v>247.5</v>
      </c>
      <c r="M52" s="23">
        <v>429278.1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23">
        <v>0</v>
      </c>
      <c r="X52" s="141"/>
    </row>
    <row r="53" spans="1:45" ht="25.5">
      <c r="A53" s="7">
        <v>36</v>
      </c>
      <c r="B53" s="8" t="s">
        <v>42</v>
      </c>
      <c r="C53" s="23">
        <f t="shared" si="5"/>
        <v>498982.30000000005</v>
      </c>
      <c r="D53" s="23">
        <v>0</v>
      </c>
      <c r="E53" s="23">
        <v>0</v>
      </c>
      <c r="F53" s="23">
        <v>0</v>
      </c>
      <c r="G53" s="23">
        <v>0</v>
      </c>
      <c r="H53" s="23">
        <v>71618.16</v>
      </c>
      <c r="I53" s="23">
        <v>0</v>
      </c>
      <c r="J53" s="42">
        <v>0</v>
      </c>
      <c r="K53" s="23">
        <v>0</v>
      </c>
      <c r="L53" s="23">
        <v>248.1</v>
      </c>
      <c r="M53" s="23">
        <v>427364.14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141"/>
    </row>
    <row r="54" spans="1:45" ht="25.5">
      <c r="A54" s="7">
        <v>37</v>
      </c>
      <c r="B54" s="8" t="s">
        <v>43</v>
      </c>
      <c r="C54" s="23">
        <f t="shared" si="5"/>
        <v>633559.82000000007</v>
      </c>
      <c r="D54" s="23">
        <v>0</v>
      </c>
      <c r="E54" s="23">
        <v>0</v>
      </c>
      <c r="F54" s="23">
        <v>0</v>
      </c>
      <c r="G54" s="23">
        <v>0</v>
      </c>
      <c r="H54" s="23">
        <v>97118.19</v>
      </c>
      <c r="I54" s="23">
        <v>0</v>
      </c>
      <c r="J54" s="42">
        <v>0</v>
      </c>
      <c r="K54" s="23">
        <v>0</v>
      </c>
      <c r="L54" s="23">
        <v>247</v>
      </c>
      <c r="M54" s="23">
        <v>536441.63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23">
        <v>0</v>
      </c>
      <c r="W54" s="23">
        <v>0</v>
      </c>
      <c r="X54" s="141"/>
    </row>
    <row r="55" spans="1:45" ht="25.5">
      <c r="A55" s="7">
        <v>38</v>
      </c>
      <c r="B55" s="8" t="s">
        <v>44</v>
      </c>
      <c r="C55" s="23">
        <f t="shared" si="5"/>
        <v>486337.9</v>
      </c>
      <c r="D55" s="23">
        <v>0</v>
      </c>
      <c r="E55" s="23">
        <v>0</v>
      </c>
      <c r="F55" s="23">
        <v>0</v>
      </c>
      <c r="G55" s="23">
        <v>0</v>
      </c>
      <c r="H55" s="23">
        <v>72304.22</v>
      </c>
      <c r="I55" s="23">
        <v>0</v>
      </c>
      <c r="J55" s="42">
        <v>0</v>
      </c>
      <c r="K55" s="23">
        <v>0</v>
      </c>
      <c r="L55" s="23">
        <v>247</v>
      </c>
      <c r="M55" s="23">
        <v>414033.68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141"/>
    </row>
    <row r="56" spans="1:45" ht="25.5">
      <c r="A56" s="7">
        <v>39</v>
      </c>
      <c r="B56" s="8" t="s">
        <v>45</v>
      </c>
      <c r="C56" s="23">
        <f t="shared" si="5"/>
        <v>104550.73</v>
      </c>
      <c r="D56" s="23">
        <v>0</v>
      </c>
      <c r="E56" s="23">
        <v>0</v>
      </c>
      <c r="F56" s="23">
        <v>0</v>
      </c>
      <c r="G56" s="23">
        <v>0</v>
      </c>
      <c r="H56" s="23">
        <v>97833.54</v>
      </c>
      <c r="I56" s="23">
        <v>0</v>
      </c>
      <c r="J56" s="42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3">
        <v>6717.19</v>
      </c>
      <c r="X56" s="141"/>
    </row>
    <row r="57" spans="1:45">
      <c r="A57" s="160" t="s">
        <v>250</v>
      </c>
      <c r="B57" s="161"/>
      <c r="C57" s="19">
        <f>SUM(C58:C64)</f>
        <v>5111855.8</v>
      </c>
      <c r="D57" s="19">
        <f t="shared" ref="D57:W57" si="6">SUM(D58:D64)</f>
        <v>1096081</v>
      </c>
      <c r="E57" s="19">
        <f t="shared" si="6"/>
        <v>0</v>
      </c>
      <c r="F57" s="19">
        <f t="shared" si="6"/>
        <v>0</v>
      </c>
      <c r="G57" s="19">
        <f t="shared" si="6"/>
        <v>0</v>
      </c>
      <c r="H57" s="19">
        <f t="shared" si="6"/>
        <v>239107</v>
      </c>
      <c r="I57" s="19">
        <f t="shared" si="6"/>
        <v>0</v>
      </c>
      <c r="J57" s="20">
        <f t="shared" si="6"/>
        <v>0</v>
      </c>
      <c r="K57" s="19">
        <f t="shared" si="6"/>
        <v>0</v>
      </c>
      <c r="L57" s="19">
        <f t="shared" si="6"/>
        <v>856.00000000000011</v>
      </c>
      <c r="M57" s="19">
        <f t="shared" si="6"/>
        <v>2393437</v>
      </c>
      <c r="N57" s="19">
        <f t="shared" si="6"/>
        <v>0</v>
      </c>
      <c r="O57" s="19">
        <f t="shared" si="6"/>
        <v>0</v>
      </c>
      <c r="P57" s="19">
        <f t="shared" si="6"/>
        <v>863.9</v>
      </c>
      <c r="Q57" s="19">
        <f t="shared" si="6"/>
        <v>993833</v>
      </c>
      <c r="R57" s="19">
        <f t="shared" si="6"/>
        <v>103</v>
      </c>
      <c r="S57" s="19">
        <f t="shared" si="6"/>
        <v>227428</v>
      </c>
      <c r="T57" s="19">
        <f t="shared" si="6"/>
        <v>0</v>
      </c>
      <c r="U57" s="19">
        <f t="shared" si="6"/>
        <v>0</v>
      </c>
      <c r="V57" s="19">
        <f t="shared" si="6"/>
        <v>9360.7999999999993</v>
      </c>
      <c r="W57" s="19">
        <f t="shared" si="6"/>
        <v>152609</v>
      </c>
      <c r="X57" s="141"/>
    </row>
    <row r="58" spans="1:45" ht="25.5">
      <c r="A58" s="7">
        <v>40</v>
      </c>
      <c r="B58" s="8" t="s">
        <v>46</v>
      </c>
      <c r="C58" s="23">
        <f t="shared" ref="C58:C64" si="7">D58+E58+F58+G58+H58+I58+K58+M58+O58+Q58+S58+U58+V58+W58</f>
        <v>1228674.8</v>
      </c>
      <c r="D58" s="23">
        <v>0</v>
      </c>
      <c r="E58" s="23">
        <v>0</v>
      </c>
      <c r="F58" s="23">
        <v>0</v>
      </c>
      <c r="G58" s="23">
        <v>0</v>
      </c>
      <c r="H58" s="23">
        <v>120791</v>
      </c>
      <c r="I58" s="23">
        <v>0</v>
      </c>
      <c r="J58" s="42">
        <v>0</v>
      </c>
      <c r="K58" s="23">
        <v>0</v>
      </c>
      <c r="L58" s="23">
        <v>172.4</v>
      </c>
      <c r="M58" s="23">
        <v>716335</v>
      </c>
      <c r="N58" s="23">
        <v>0</v>
      </c>
      <c r="O58" s="23">
        <v>0</v>
      </c>
      <c r="P58" s="23">
        <v>387.1</v>
      </c>
      <c r="Q58" s="23">
        <v>323556</v>
      </c>
      <c r="R58" s="23">
        <v>22</v>
      </c>
      <c r="S58" s="23">
        <v>64984</v>
      </c>
      <c r="T58" s="23">
        <v>0</v>
      </c>
      <c r="U58" s="23">
        <v>0</v>
      </c>
      <c r="V58" s="23">
        <v>3008.8</v>
      </c>
      <c r="W58" s="23">
        <v>0</v>
      </c>
      <c r="X58" s="141"/>
    </row>
    <row r="59" spans="1:45" ht="25.5">
      <c r="A59" s="7">
        <v>41</v>
      </c>
      <c r="B59" s="8" t="s">
        <v>47</v>
      </c>
      <c r="C59" s="23">
        <f t="shared" si="7"/>
        <v>932959.8</v>
      </c>
      <c r="D59" s="23">
        <v>0</v>
      </c>
      <c r="E59" s="23">
        <v>0</v>
      </c>
      <c r="F59" s="23">
        <v>0</v>
      </c>
      <c r="G59" s="23">
        <v>0</v>
      </c>
      <c r="H59" s="23">
        <v>118316</v>
      </c>
      <c r="I59" s="23">
        <v>0</v>
      </c>
      <c r="J59" s="42">
        <v>0</v>
      </c>
      <c r="K59" s="23">
        <v>0</v>
      </c>
      <c r="L59" s="23">
        <v>160.30000000000001</v>
      </c>
      <c r="M59" s="23">
        <v>750536</v>
      </c>
      <c r="N59" s="23">
        <v>0</v>
      </c>
      <c r="O59" s="23">
        <v>0</v>
      </c>
      <c r="P59" s="23">
        <v>0</v>
      </c>
      <c r="Q59" s="23">
        <v>0</v>
      </c>
      <c r="R59" s="23">
        <v>23</v>
      </c>
      <c r="S59" s="23">
        <v>60995</v>
      </c>
      <c r="T59" s="23">
        <v>0</v>
      </c>
      <c r="U59" s="23">
        <v>0</v>
      </c>
      <c r="V59" s="23">
        <v>3112.8</v>
      </c>
      <c r="W59" s="23">
        <v>0</v>
      </c>
      <c r="X59" s="141"/>
    </row>
    <row r="60" spans="1:45" ht="25.5">
      <c r="A60" s="7">
        <v>42</v>
      </c>
      <c r="B60" s="8" t="s">
        <v>48</v>
      </c>
      <c r="C60" s="23">
        <f t="shared" si="7"/>
        <v>1418383.2</v>
      </c>
      <c r="D60" s="23">
        <v>558750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42">
        <v>0</v>
      </c>
      <c r="K60" s="23">
        <v>0</v>
      </c>
      <c r="L60" s="23">
        <v>262.7</v>
      </c>
      <c r="M60" s="23">
        <v>465305</v>
      </c>
      <c r="N60" s="23">
        <v>0</v>
      </c>
      <c r="O60" s="23">
        <v>0</v>
      </c>
      <c r="P60" s="23">
        <v>238.9</v>
      </c>
      <c r="Q60" s="23">
        <v>345711</v>
      </c>
      <c r="R60" s="23">
        <v>29</v>
      </c>
      <c r="S60" s="23">
        <v>47010</v>
      </c>
      <c r="T60" s="23">
        <v>0</v>
      </c>
      <c r="U60" s="23">
        <v>0</v>
      </c>
      <c r="V60" s="23">
        <v>1607.2</v>
      </c>
      <c r="W60" s="23">
        <v>0</v>
      </c>
      <c r="X60" s="141"/>
    </row>
    <row r="61" spans="1:45" ht="25.5">
      <c r="A61" s="7">
        <v>43</v>
      </c>
      <c r="B61" s="8" t="s">
        <v>49</v>
      </c>
      <c r="C61" s="23">
        <f t="shared" si="7"/>
        <v>1379229</v>
      </c>
      <c r="D61" s="23">
        <v>537331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42">
        <v>0</v>
      </c>
      <c r="K61" s="23">
        <v>0</v>
      </c>
      <c r="L61" s="23">
        <v>260.60000000000002</v>
      </c>
      <c r="M61" s="23">
        <v>461261</v>
      </c>
      <c r="N61" s="23">
        <v>0</v>
      </c>
      <c r="O61" s="23">
        <v>0</v>
      </c>
      <c r="P61" s="23">
        <v>237.9</v>
      </c>
      <c r="Q61" s="23">
        <v>324566</v>
      </c>
      <c r="R61" s="23">
        <v>29</v>
      </c>
      <c r="S61" s="23">
        <v>54439</v>
      </c>
      <c r="T61" s="23">
        <v>0</v>
      </c>
      <c r="U61" s="23">
        <v>0</v>
      </c>
      <c r="V61" s="23">
        <v>1632</v>
      </c>
      <c r="W61" s="23">
        <v>0</v>
      </c>
      <c r="X61" s="141"/>
    </row>
    <row r="62" spans="1:45" s="1" customFormat="1" ht="25.5">
      <c r="A62" s="7">
        <v>44</v>
      </c>
      <c r="B62" s="55" t="s">
        <v>357</v>
      </c>
      <c r="C62" s="23">
        <f t="shared" si="7"/>
        <v>37036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42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3">
        <v>37036</v>
      </c>
      <c r="X62" s="141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</row>
    <row r="63" spans="1:45" s="1" customFormat="1" ht="25.5">
      <c r="A63" s="7">
        <v>45</v>
      </c>
      <c r="B63" s="55" t="s">
        <v>358</v>
      </c>
      <c r="C63" s="23">
        <f t="shared" si="7"/>
        <v>75372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42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75372</v>
      </c>
      <c r="X63" s="141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</row>
    <row r="64" spans="1:45" s="1" customFormat="1" ht="25.5">
      <c r="A64" s="7">
        <v>46</v>
      </c>
      <c r="B64" s="55" t="s">
        <v>359</v>
      </c>
      <c r="C64" s="23">
        <f t="shared" si="7"/>
        <v>40201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42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0</v>
      </c>
      <c r="W64" s="23">
        <v>40201</v>
      </c>
      <c r="X64" s="141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</row>
    <row r="65" spans="1:45">
      <c r="A65" s="160" t="s">
        <v>251</v>
      </c>
      <c r="B65" s="161"/>
      <c r="C65" s="32">
        <f>SUM(C66:C67)</f>
        <v>1084990</v>
      </c>
      <c r="D65" s="32">
        <f t="shared" ref="D65:W65" si="8">SUM(D66:D67)</f>
        <v>0</v>
      </c>
      <c r="E65" s="32">
        <f t="shared" si="8"/>
        <v>0</v>
      </c>
      <c r="F65" s="32">
        <f t="shared" si="8"/>
        <v>0</v>
      </c>
      <c r="G65" s="32">
        <f t="shared" si="8"/>
        <v>0</v>
      </c>
      <c r="H65" s="32">
        <f t="shared" si="8"/>
        <v>41376</v>
      </c>
      <c r="I65" s="32">
        <f t="shared" si="8"/>
        <v>0</v>
      </c>
      <c r="J65" s="138">
        <f t="shared" si="8"/>
        <v>0</v>
      </c>
      <c r="K65" s="32">
        <f t="shared" si="8"/>
        <v>0</v>
      </c>
      <c r="L65" s="32">
        <f t="shared" si="8"/>
        <v>226.3</v>
      </c>
      <c r="M65" s="32">
        <f t="shared" si="8"/>
        <v>405730</v>
      </c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2">
        <f t="shared" si="8"/>
        <v>6.8</v>
      </c>
      <c r="S65" s="32">
        <f t="shared" si="8"/>
        <v>45758</v>
      </c>
      <c r="T65" s="32">
        <f t="shared" si="8"/>
        <v>279</v>
      </c>
      <c r="U65" s="32">
        <f t="shared" si="8"/>
        <v>539000</v>
      </c>
      <c r="V65" s="32">
        <f t="shared" si="8"/>
        <v>0</v>
      </c>
      <c r="W65" s="32">
        <f t="shared" si="8"/>
        <v>53126</v>
      </c>
      <c r="X65" s="141"/>
    </row>
    <row r="66" spans="1:45" ht="25.5">
      <c r="A66" s="7">
        <v>47</v>
      </c>
      <c r="B66" s="8" t="s">
        <v>50</v>
      </c>
      <c r="C66" s="23">
        <f t="shared" ref="C66:C67" si="9">D66+E66+F66+G66+H66+I66+K66+M66+O66+Q66+S66+U66+V66+W66</f>
        <v>1031864</v>
      </c>
      <c r="D66" s="23">
        <v>0</v>
      </c>
      <c r="E66" s="23">
        <v>0</v>
      </c>
      <c r="F66" s="23">
        <v>0</v>
      </c>
      <c r="G66" s="23">
        <v>0</v>
      </c>
      <c r="H66" s="23">
        <v>41376</v>
      </c>
      <c r="I66" s="23">
        <v>0</v>
      </c>
      <c r="J66" s="42">
        <v>0</v>
      </c>
      <c r="K66" s="23">
        <v>0</v>
      </c>
      <c r="L66" s="23">
        <v>226.3</v>
      </c>
      <c r="M66" s="23">
        <v>405730</v>
      </c>
      <c r="N66" s="23">
        <v>0</v>
      </c>
      <c r="O66" s="23">
        <v>0</v>
      </c>
      <c r="P66" s="23">
        <v>0</v>
      </c>
      <c r="Q66" s="23">
        <v>0</v>
      </c>
      <c r="R66" s="23">
        <v>6.8</v>
      </c>
      <c r="S66" s="23">
        <v>45758</v>
      </c>
      <c r="T66" s="23">
        <v>279</v>
      </c>
      <c r="U66" s="23">
        <v>539000</v>
      </c>
      <c r="V66" s="23">
        <v>0</v>
      </c>
      <c r="W66" s="23">
        <v>0</v>
      </c>
      <c r="X66" s="141"/>
    </row>
    <row r="67" spans="1:45" s="1" customFormat="1" ht="25.5">
      <c r="A67" s="7">
        <v>48</v>
      </c>
      <c r="B67" s="55" t="s">
        <v>360</v>
      </c>
      <c r="C67" s="23">
        <f t="shared" si="9"/>
        <v>53126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42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23">
        <v>53126</v>
      </c>
      <c r="X67" s="141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</row>
    <row r="68" spans="1:45">
      <c r="A68" s="160" t="s">
        <v>252</v>
      </c>
      <c r="B68" s="161"/>
      <c r="C68" s="32">
        <f>SUM(C69:C71)</f>
        <v>1672210.6199999999</v>
      </c>
      <c r="D68" s="32">
        <f t="shared" ref="D68:W68" si="10">SUM(D69:D71)</f>
        <v>0</v>
      </c>
      <c r="E68" s="32">
        <f t="shared" si="10"/>
        <v>119363.75</v>
      </c>
      <c r="F68" s="32">
        <f t="shared" si="10"/>
        <v>0</v>
      </c>
      <c r="G68" s="32">
        <f t="shared" si="10"/>
        <v>0</v>
      </c>
      <c r="H68" s="32">
        <f t="shared" si="10"/>
        <v>153439.32999999999</v>
      </c>
      <c r="I68" s="32">
        <f t="shared" si="10"/>
        <v>0</v>
      </c>
      <c r="J68" s="138">
        <f t="shared" si="10"/>
        <v>0</v>
      </c>
      <c r="K68" s="32">
        <f t="shared" si="10"/>
        <v>0</v>
      </c>
      <c r="L68" s="32">
        <f t="shared" si="10"/>
        <v>363.9</v>
      </c>
      <c r="M68" s="32">
        <f t="shared" si="10"/>
        <v>1102623.3899999999</v>
      </c>
      <c r="N68" s="32">
        <f t="shared" si="10"/>
        <v>0</v>
      </c>
      <c r="O68" s="32">
        <f t="shared" si="10"/>
        <v>0</v>
      </c>
      <c r="P68" s="32">
        <f t="shared" si="10"/>
        <v>850</v>
      </c>
      <c r="Q68" s="32">
        <f t="shared" si="10"/>
        <v>165629.07</v>
      </c>
      <c r="R68" s="32">
        <f t="shared" si="10"/>
        <v>34</v>
      </c>
      <c r="S68" s="32">
        <f t="shared" si="10"/>
        <v>6747.08</v>
      </c>
      <c r="T68" s="32">
        <f t="shared" si="10"/>
        <v>0</v>
      </c>
      <c r="U68" s="32">
        <f t="shared" si="10"/>
        <v>0</v>
      </c>
      <c r="V68" s="32">
        <f t="shared" si="10"/>
        <v>0</v>
      </c>
      <c r="W68" s="32">
        <f t="shared" si="10"/>
        <v>124408</v>
      </c>
      <c r="X68" s="141"/>
    </row>
    <row r="69" spans="1:45" ht="25.5">
      <c r="A69" s="7">
        <v>49</v>
      </c>
      <c r="B69" s="8" t="s">
        <v>51</v>
      </c>
      <c r="C69" s="23">
        <f t="shared" ref="C69:C71" si="11">D69+E69+F69+G69+H69+I69+K69+M69+O69+Q69+S69+U69+V69+W69</f>
        <v>1547802.6199999999</v>
      </c>
      <c r="D69" s="23">
        <v>0</v>
      </c>
      <c r="E69" s="23">
        <v>119363.75</v>
      </c>
      <c r="F69" s="23">
        <v>0</v>
      </c>
      <c r="G69" s="23">
        <v>0</v>
      </c>
      <c r="H69" s="23">
        <v>153439.32999999999</v>
      </c>
      <c r="I69" s="23">
        <v>0</v>
      </c>
      <c r="J69" s="42">
        <v>0</v>
      </c>
      <c r="K69" s="23">
        <v>0</v>
      </c>
      <c r="L69" s="23">
        <v>363.9</v>
      </c>
      <c r="M69" s="23">
        <v>1102623.3899999999</v>
      </c>
      <c r="N69" s="23">
        <v>0</v>
      </c>
      <c r="O69" s="23">
        <v>0</v>
      </c>
      <c r="P69" s="23">
        <v>850</v>
      </c>
      <c r="Q69" s="23">
        <v>165629.07</v>
      </c>
      <c r="R69" s="23">
        <v>34</v>
      </c>
      <c r="S69" s="23">
        <v>6747.08</v>
      </c>
      <c r="T69" s="23">
        <v>0</v>
      </c>
      <c r="U69" s="23">
        <v>0</v>
      </c>
      <c r="V69" s="23">
        <v>0</v>
      </c>
      <c r="W69" s="23">
        <v>0</v>
      </c>
      <c r="X69" s="141"/>
    </row>
    <row r="70" spans="1:45" ht="26.25">
      <c r="A70" s="7">
        <v>50</v>
      </c>
      <c r="B70" s="125" t="s">
        <v>265</v>
      </c>
      <c r="C70" s="23">
        <f t="shared" si="11"/>
        <v>96358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42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23">
        <v>0</v>
      </c>
      <c r="W70" s="23">
        <v>96358</v>
      </c>
      <c r="X70" s="141"/>
    </row>
    <row r="71" spans="1:45" ht="26.25">
      <c r="A71" s="7">
        <v>51</v>
      </c>
      <c r="B71" s="125" t="s">
        <v>266</v>
      </c>
      <c r="C71" s="23">
        <f t="shared" si="11"/>
        <v>28050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42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  <c r="S71" s="23">
        <v>0</v>
      </c>
      <c r="T71" s="23">
        <v>0</v>
      </c>
      <c r="U71" s="23">
        <v>0</v>
      </c>
      <c r="V71" s="23">
        <v>0</v>
      </c>
      <c r="W71" s="23">
        <v>28050</v>
      </c>
      <c r="X71" s="141"/>
    </row>
    <row r="72" spans="1:45">
      <c r="A72" s="160" t="s">
        <v>52</v>
      </c>
      <c r="B72" s="161"/>
      <c r="C72" s="21">
        <f>SUM(C73:C100)</f>
        <v>41492836.399999999</v>
      </c>
      <c r="D72" s="21">
        <f t="shared" ref="D72:W72" si="12">SUM(D73:D100)</f>
        <v>795898.77</v>
      </c>
      <c r="E72" s="21">
        <f t="shared" si="12"/>
        <v>111267.67</v>
      </c>
      <c r="F72" s="21">
        <f t="shared" si="12"/>
        <v>61166.69</v>
      </c>
      <c r="G72" s="21">
        <f t="shared" si="12"/>
        <v>110262.81</v>
      </c>
      <c r="H72" s="21">
        <f t="shared" si="12"/>
        <v>1067117.57</v>
      </c>
      <c r="I72" s="21">
        <f t="shared" si="12"/>
        <v>0</v>
      </c>
      <c r="J72" s="22">
        <f t="shared" si="12"/>
        <v>11</v>
      </c>
      <c r="K72" s="21">
        <f t="shared" si="12"/>
        <v>18019573.560000002</v>
      </c>
      <c r="L72" s="21">
        <f t="shared" si="12"/>
        <v>9077.0999999999985</v>
      </c>
      <c r="M72" s="21">
        <f t="shared" si="12"/>
        <v>15462194.770000001</v>
      </c>
      <c r="N72" s="21">
        <f t="shared" si="12"/>
        <v>0</v>
      </c>
      <c r="O72" s="21">
        <f t="shared" si="12"/>
        <v>0</v>
      </c>
      <c r="P72" s="21">
        <f t="shared" si="12"/>
        <v>5026.38</v>
      </c>
      <c r="Q72" s="21">
        <f t="shared" si="12"/>
        <v>4824868.33</v>
      </c>
      <c r="R72" s="21">
        <f t="shared" si="12"/>
        <v>149.64999999999998</v>
      </c>
      <c r="S72" s="21">
        <f t="shared" si="12"/>
        <v>226850.03</v>
      </c>
      <c r="T72" s="21">
        <f t="shared" si="12"/>
        <v>0</v>
      </c>
      <c r="U72" s="21">
        <f t="shared" si="12"/>
        <v>0</v>
      </c>
      <c r="V72" s="21">
        <f t="shared" si="12"/>
        <v>0</v>
      </c>
      <c r="W72" s="21">
        <f t="shared" si="12"/>
        <v>813636.2</v>
      </c>
      <c r="X72" s="141"/>
    </row>
    <row r="73" spans="1:45" ht="25.5">
      <c r="A73" s="7">
        <v>52</v>
      </c>
      <c r="B73" s="9" t="s">
        <v>53</v>
      </c>
      <c r="C73" s="23">
        <f t="shared" ref="C73:C100" si="13">D73+E73+F73+G73+H73+I73+K73+M73+O73+Q73+S73+U73+V73+W73</f>
        <v>2068000</v>
      </c>
      <c r="D73" s="23">
        <v>0</v>
      </c>
      <c r="E73" s="23">
        <v>0</v>
      </c>
      <c r="F73" s="23">
        <v>0</v>
      </c>
      <c r="G73" s="23">
        <v>0</v>
      </c>
      <c r="H73" s="23">
        <v>210000</v>
      </c>
      <c r="I73" s="23">
        <v>0</v>
      </c>
      <c r="J73" s="42">
        <v>0</v>
      </c>
      <c r="K73" s="23">
        <v>0</v>
      </c>
      <c r="L73" s="23">
        <v>958</v>
      </c>
      <c r="M73" s="23">
        <v>1796000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23">
        <v>0</v>
      </c>
      <c r="U73" s="23">
        <v>0</v>
      </c>
      <c r="V73" s="23">
        <v>0</v>
      </c>
      <c r="W73" s="23">
        <v>62000</v>
      </c>
      <c r="X73" s="141"/>
    </row>
    <row r="74" spans="1:45" ht="25.5">
      <c r="A74" s="7">
        <v>53</v>
      </c>
      <c r="B74" s="9" t="s">
        <v>54</v>
      </c>
      <c r="C74" s="23">
        <f t="shared" si="13"/>
        <v>1400000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42">
        <v>0</v>
      </c>
      <c r="K74" s="23">
        <v>0</v>
      </c>
      <c r="L74" s="23">
        <v>929.5</v>
      </c>
      <c r="M74" s="23">
        <v>1400000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23">
        <v>0</v>
      </c>
      <c r="X74" s="141"/>
    </row>
    <row r="75" spans="1:45" ht="25.5">
      <c r="A75" s="7">
        <v>54</v>
      </c>
      <c r="B75" s="10" t="s">
        <v>55</v>
      </c>
      <c r="C75" s="23">
        <f t="shared" si="13"/>
        <v>1396911</v>
      </c>
      <c r="D75" s="23">
        <v>0</v>
      </c>
      <c r="E75" s="23">
        <v>0</v>
      </c>
      <c r="F75" s="23">
        <v>0</v>
      </c>
      <c r="G75" s="23">
        <v>0</v>
      </c>
      <c r="H75" s="23">
        <v>293975</v>
      </c>
      <c r="I75" s="23">
        <v>0</v>
      </c>
      <c r="J75" s="42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1011.5</v>
      </c>
      <c r="Q75" s="23">
        <v>1080436</v>
      </c>
      <c r="R75" s="23">
        <v>0</v>
      </c>
      <c r="S75" s="23">
        <v>0</v>
      </c>
      <c r="T75" s="23">
        <v>0</v>
      </c>
      <c r="U75" s="23">
        <v>0</v>
      </c>
      <c r="V75" s="23">
        <v>0</v>
      </c>
      <c r="W75" s="23">
        <v>22500</v>
      </c>
      <c r="X75" s="141"/>
    </row>
    <row r="76" spans="1:45" ht="25.5">
      <c r="A76" s="7">
        <v>55</v>
      </c>
      <c r="B76" s="10" t="s">
        <v>56</v>
      </c>
      <c r="C76" s="23">
        <f t="shared" si="13"/>
        <v>3254554.37</v>
      </c>
      <c r="D76" s="23">
        <v>0</v>
      </c>
      <c r="E76" s="23">
        <v>0</v>
      </c>
      <c r="F76" s="23">
        <v>0</v>
      </c>
      <c r="G76" s="23">
        <v>0</v>
      </c>
      <c r="H76" s="23">
        <v>115208.02</v>
      </c>
      <c r="I76" s="23">
        <v>0</v>
      </c>
      <c r="J76" s="42">
        <v>0</v>
      </c>
      <c r="K76" s="23">
        <v>0</v>
      </c>
      <c r="L76" s="23">
        <v>1196</v>
      </c>
      <c r="M76" s="23">
        <v>2123200.0099999998</v>
      </c>
      <c r="N76" s="23">
        <v>0</v>
      </c>
      <c r="O76" s="23">
        <v>0</v>
      </c>
      <c r="P76" s="23">
        <v>1011.5</v>
      </c>
      <c r="Q76" s="23">
        <v>992610.14</v>
      </c>
      <c r="R76" s="23">
        <v>0</v>
      </c>
      <c r="S76" s="23">
        <v>0</v>
      </c>
      <c r="T76" s="23">
        <v>0</v>
      </c>
      <c r="U76" s="23">
        <v>0</v>
      </c>
      <c r="V76" s="23">
        <v>0</v>
      </c>
      <c r="W76" s="23">
        <v>23536.2</v>
      </c>
      <c r="X76" s="141"/>
    </row>
    <row r="77" spans="1:45" ht="25.5">
      <c r="A77" s="7">
        <v>56</v>
      </c>
      <c r="B77" s="10" t="s">
        <v>57</v>
      </c>
      <c r="C77" s="23">
        <f t="shared" si="13"/>
        <v>1571760.5</v>
      </c>
      <c r="D77" s="23">
        <v>795898.77</v>
      </c>
      <c r="E77" s="23">
        <v>111267.67</v>
      </c>
      <c r="F77" s="23">
        <v>61166.69</v>
      </c>
      <c r="G77" s="23">
        <v>110262.81</v>
      </c>
      <c r="H77" s="23">
        <v>253132.23</v>
      </c>
      <c r="I77" s="23">
        <v>0</v>
      </c>
      <c r="J77" s="42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924.8</v>
      </c>
      <c r="Q77" s="23">
        <v>203693.62</v>
      </c>
      <c r="R77" s="23">
        <v>102.7</v>
      </c>
      <c r="S77" s="23">
        <v>36338.71</v>
      </c>
      <c r="T77" s="23">
        <v>0</v>
      </c>
      <c r="U77" s="23">
        <v>0</v>
      </c>
      <c r="V77" s="23">
        <v>0</v>
      </c>
      <c r="W77" s="23">
        <v>0</v>
      </c>
      <c r="X77" s="141"/>
    </row>
    <row r="78" spans="1:45" ht="25.5">
      <c r="A78" s="7">
        <v>57</v>
      </c>
      <c r="B78" s="10" t="s">
        <v>58</v>
      </c>
      <c r="C78" s="23">
        <f t="shared" si="13"/>
        <v>936823.55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42">
        <v>0</v>
      </c>
      <c r="K78" s="23">
        <v>0</v>
      </c>
      <c r="L78" s="23">
        <v>615.4</v>
      </c>
      <c r="M78" s="23">
        <v>936823.55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  <c r="V78" s="23">
        <v>0</v>
      </c>
      <c r="W78" s="23">
        <v>0</v>
      </c>
      <c r="X78" s="141"/>
    </row>
    <row r="79" spans="1:45" ht="25.5">
      <c r="A79" s="7">
        <v>58</v>
      </c>
      <c r="B79" s="10" t="s">
        <v>59</v>
      </c>
      <c r="C79" s="23">
        <f t="shared" si="13"/>
        <v>834659.9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42">
        <v>0</v>
      </c>
      <c r="K79" s="23">
        <v>0</v>
      </c>
      <c r="L79" s="23">
        <v>455</v>
      </c>
      <c r="M79" s="23">
        <v>610500</v>
      </c>
      <c r="N79" s="23">
        <v>0</v>
      </c>
      <c r="O79" s="23">
        <v>0</v>
      </c>
      <c r="P79" s="23">
        <v>404.6</v>
      </c>
      <c r="Q79" s="23">
        <v>224159.9</v>
      </c>
      <c r="R79" s="23">
        <v>0</v>
      </c>
      <c r="S79" s="23">
        <v>0</v>
      </c>
      <c r="T79" s="23">
        <v>0</v>
      </c>
      <c r="U79" s="23">
        <v>0</v>
      </c>
      <c r="V79" s="23">
        <v>0</v>
      </c>
      <c r="W79" s="23">
        <v>0</v>
      </c>
      <c r="X79" s="141"/>
    </row>
    <row r="80" spans="1:45" ht="25.5">
      <c r="A80" s="7">
        <v>59</v>
      </c>
      <c r="B80" s="10" t="s">
        <v>60</v>
      </c>
      <c r="C80" s="23">
        <f t="shared" si="13"/>
        <v>9828990.3900000006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42">
        <v>6</v>
      </c>
      <c r="K80" s="23">
        <v>9828990.3900000006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23">
        <v>0</v>
      </c>
      <c r="W80" s="23">
        <v>0</v>
      </c>
      <c r="X80" s="141"/>
    </row>
    <row r="81" spans="1:24" ht="25.5">
      <c r="A81" s="7">
        <v>60</v>
      </c>
      <c r="B81" s="10" t="s">
        <v>61</v>
      </c>
      <c r="C81" s="23">
        <f t="shared" si="13"/>
        <v>4914493.26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42">
        <v>3</v>
      </c>
      <c r="K81" s="23">
        <v>4914493.26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  <c r="V81" s="23">
        <v>0</v>
      </c>
      <c r="W81" s="23">
        <v>0</v>
      </c>
      <c r="X81" s="141"/>
    </row>
    <row r="82" spans="1:24" ht="25.5">
      <c r="A82" s="7">
        <v>61</v>
      </c>
      <c r="B82" s="10" t="s">
        <v>62</v>
      </c>
      <c r="C82" s="23">
        <f t="shared" si="13"/>
        <v>840844.86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42">
        <v>0</v>
      </c>
      <c r="K82" s="23">
        <v>0</v>
      </c>
      <c r="L82" s="23">
        <v>205.5</v>
      </c>
      <c r="M82" s="23">
        <v>568201.82999999996</v>
      </c>
      <c r="N82" s="23">
        <v>0</v>
      </c>
      <c r="O82" s="23">
        <v>0</v>
      </c>
      <c r="P82" s="23">
        <v>422.6</v>
      </c>
      <c r="Q82" s="23">
        <v>272643.03000000003</v>
      </c>
      <c r="R82" s="23">
        <v>0</v>
      </c>
      <c r="S82" s="23">
        <v>0</v>
      </c>
      <c r="T82" s="23">
        <v>0</v>
      </c>
      <c r="U82" s="23">
        <v>0</v>
      </c>
      <c r="V82" s="23">
        <v>0</v>
      </c>
      <c r="W82" s="23">
        <v>0</v>
      </c>
      <c r="X82" s="141"/>
    </row>
    <row r="83" spans="1:24" ht="25.5">
      <c r="A83" s="7">
        <v>62</v>
      </c>
      <c r="B83" s="10" t="s">
        <v>63</v>
      </c>
      <c r="C83" s="23">
        <f t="shared" si="13"/>
        <v>1089678.74</v>
      </c>
      <c r="D83" s="23">
        <v>0</v>
      </c>
      <c r="E83" s="23">
        <v>0</v>
      </c>
      <c r="F83" s="23">
        <v>0</v>
      </c>
      <c r="G83" s="23">
        <v>0</v>
      </c>
      <c r="H83" s="23">
        <v>70432</v>
      </c>
      <c r="I83" s="23">
        <v>0</v>
      </c>
      <c r="J83" s="42">
        <v>0</v>
      </c>
      <c r="K83" s="23">
        <v>0</v>
      </c>
      <c r="L83" s="23">
        <v>287.89999999999998</v>
      </c>
      <c r="M83" s="23">
        <v>791436.57</v>
      </c>
      <c r="N83" s="23">
        <v>0</v>
      </c>
      <c r="O83" s="23">
        <v>0</v>
      </c>
      <c r="P83" s="23">
        <v>500.2</v>
      </c>
      <c r="Q83" s="23">
        <v>227810.17</v>
      </c>
      <c r="R83" s="23">
        <v>0</v>
      </c>
      <c r="S83" s="23">
        <v>0</v>
      </c>
      <c r="T83" s="23">
        <v>0</v>
      </c>
      <c r="U83" s="23">
        <v>0</v>
      </c>
      <c r="V83" s="23">
        <v>0</v>
      </c>
      <c r="W83" s="23">
        <v>0</v>
      </c>
      <c r="X83" s="141"/>
    </row>
    <row r="84" spans="1:24" ht="25.5">
      <c r="A84" s="7">
        <v>63</v>
      </c>
      <c r="B84" s="10" t="s">
        <v>64</v>
      </c>
      <c r="C84" s="23">
        <f t="shared" si="13"/>
        <v>588972.69999999995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42">
        <v>0</v>
      </c>
      <c r="K84" s="23">
        <v>0</v>
      </c>
      <c r="L84" s="23">
        <v>134.19999999999999</v>
      </c>
      <c r="M84" s="23">
        <v>588972.69999999995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23">
        <v>0</v>
      </c>
      <c r="W84" s="23">
        <v>0</v>
      </c>
      <c r="X84" s="141"/>
    </row>
    <row r="85" spans="1:24" ht="25.5">
      <c r="A85" s="7">
        <v>64</v>
      </c>
      <c r="B85" s="10" t="s">
        <v>65</v>
      </c>
      <c r="C85" s="23">
        <f t="shared" si="13"/>
        <v>320775.46999999997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42">
        <v>0</v>
      </c>
      <c r="K85" s="23">
        <v>0</v>
      </c>
      <c r="L85" s="23">
        <v>128.9</v>
      </c>
      <c r="M85" s="23">
        <v>320775.46999999997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0</v>
      </c>
      <c r="V85" s="23">
        <v>0</v>
      </c>
      <c r="W85" s="23">
        <v>0</v>
      </c>
      <c r="X85" s="141"/>
    </row>
    <row r="86" spans="1:24" ht="25.5">
      <c r="A86" s="7">
        <v>65</v>
      </c>
      <c r="B86" s="10" t="s">
        <v>66</v>
      </c>
      <c r="C86" s="23">
        <f t="shared" si="13"/>
        <v>857197.13</v>
      </c>
      <c r="D86" s="23">
        <v>0</v>
      </c>
      <c r="E86" s="23">
        <v>0</v>
      </c>
      <c r="F86" s="23">
        <v>0</v>
      </c>
      <c r="G86" s="23">
        <v>0</v>
      </c>
      <c r="H86" s="23">
        <v>79810.2</v>
      </c>
      <c r="I86" s="23">
        <v>0</v>
      </c>
      <c r="J86" s="42">
        <v>0</v>
      </c>
      <c r="K86" s="23">
        <v>0</v>
      </c>
      <c r="L86" s="23">
        <v>93.6</v>
      </c>
      <c r="M86" s="23">
        <v>440576.41</v>
      </c>
      <c r="N86" s="23">
        <v>0</v>
      </c>
      <c r="O86" s="23">
        <v>0</v>
      </c>
      <c r="P86" s="23">
        <v>285.2</v>
      </c>
      <c r="Q86" s="23">
        <v>290266.84999999998</v>
      </c>
      <c r="R86" s="23">
        <v>17</v>
      </c>
      <c r="S86" s="23">
        <v>46543.67</v>
      </c>
      <c r="T86" s="23">
        <v>0</v>
      </c>
      <c r="U86" s="23">
        <v>0</v>
      </c>
      <c r="V86" s="23">
        <v>0</v>
      </c>
      <c r="W86" s="23">
        <v>0</v>
      </c>
      <c r="X86" s="141"/>
    </row>
    <row r="87" spans="1:24" ht="25.5">
      <c r="A87" s="7">
        <v>66</v>
      </c>
      <c r="B87" s="10" t="s">
        <v>67</v>
      </c>
      <c r="C87" s="23">
        <f t="shared" si="13"/>
        <v>628944.42000000004</v>
      </c>
      <c r="D87" s="23">
        <v>0</v>
      </c>
      <c r="E87" s="23">
        <v>0</v>
      </c>
      <c r="F87" s="23">
        <v>0</v>
      </c>
      <c r="G87" s="23">
        <v>0</v>
      </c>
      <c r="H87" s="23">
        <v>44560.12</v>
      </c>
      <c r="I87" s="23">
        <v>0</v>
      </c>
      <c r="J87" s="42">
        <v>0</v>
      </c>
      <c r="K87" s="23">
        <v>0</v>
      </c>
      <c r="L87" s="23">
        <v>75.2</v>
      </c>
      <c r="M87" s="23">
        <v>332861.19</v>
      </c>
      <c r="N87" s="23">
        <v>0</v>
      </c>
      <c r="O87" s="23">
        <v>0</v>
      </c>
      <c r="P87" s="23">
        <v>255.7</v>
      </c>
      <c r="Q87" s="23">
        <v>235078.46</v>
      </c>
      <c r="R87" s="23">
        <v>15</v>
      </c>
      <c r="S87" s="23">
        <v>16444.650000000001</v>
      </c>
      <c r="T87" s="23">
        <v>0</v>
      </c>
      <c r="U87" s="23">
        <v>0</v>
      </c>
      <c r="V87" s="23">
        <v>0</v>
      </c>
      <c r="W87" s="23">
        <v>0</v>
      </c>
      <c r="X87" s="141"/>
    </row>
    <row r="88" spans="1:24" ht="25.5">
      <c r="A88" s="7">
        <v>67</v>
      </c>
      <c r="B88" s="10" t="s">
        <v>68</v>
      </c>
      <c r="C88" s="23">
        <f t="shared" si="13"/>
        <v>3276089.91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42">
        <v>2</v>
      </c>
      <c r="K88" s="23">
        <v>3276089.91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23">
        <v>0</v>
      </c>
      <c r="V88" s="23">
        <v>0</v>
      </c>
      <c r="W88" s="23">
        <v>0</v>
      </c>
      <c r="X88" s="141"/>
    </row>
    <row r="89" spans="1:24" ht="25.5">
      <c r="A89" s="7">
        <v>68</v>
      </c>
      <c r="B89" s="10" t="s">
        <v>69</v>
      </c>
      <c r="C89" s="23">
        <f t="shared" si="13"/>
        <v>1139565.71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  <c r="I89" s="23">
        <v>0</v>
      </c>
      <c r="J89" s="42">
        <v>0</v>
      </c>
      <c r="K89" s="23">
        <v>0</v>
      </c>
      <c r="L89" s="23">
        <v>780</v>
      </c>
      <c r="M89" s="23">
        <v>1139565.71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23">
        <v>0</v>
      </c>
      <c r="V89" s="23">
        <v>0</v>
      </c>
      <c r="W89" s="23">
        <v>0</v>
      </c>
      <c r="X89" s="141"/>
    </row>
    <row r="90" spans="1:24" ht="25.5">
      <c r="A90" s="7">
        <v>69</v>
      </c>
      <c r="B90" s="10" t="s">
        <v>70</v>
      </c>
      <c r="C90" s="23">
        <f t="shared" si="13"/>
        <v>1623281.33</v>
      </c>
      <c r="D90" s="23">
        <v>0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42">
        <v>0</v>
      </c>
      <c r="K90" s="23">
        <v>0</v>
      </c>
      <c r="L90" s="23">
        <v>1053.9000000000001</v>
      </c>
      <c r="M90" s="23">
        <v>1623281.33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23">
        <v>0</v>
      </c>
      <c r="W90" s="23">
        <v>0</v>
      </c>
      <c r="X90" s="141"/>
    </row>
    <row r="91" spans="1:24" ht="25.5">
      <c r="A91" s="7">
        <v>70</v>
      </c>
      <c r="B91" s="10" t="s">
        <v>71</v>
      </c>
      <c r="C91" s="23">
        <f t="shared" si="13"/>
        <v>326900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42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56.1</v>
      </c>
      <c r="Q91" s="23">
        <v>326900</v>
      </c>
      <c r="R91" s="23">
        <v>0</v>
      </c>
      <c r="S91" s="23">
        <v>0</v>
      </c>
      <c r="T91" s="23">
        <v>0</v>
      </c>
      <c r="U91" s="23">
        <v>0</v>
      </c>
      <c r="V91" s="23">
        <v>0</v>
      </c>
      <c r="W91" s="23">
        <v>0</v>
      </c>
      <c r="X91" s="141"/>
    </row>
    <row r="92" spans="1:24" ht="25.5">
      <c r="A92" s="7">
        <v>71</v>
      </c>
      <c r="B92" s="10" t="s">
        <v>217</v>
      </c>
      <c r="C92" s="23">
        <f t="shared" si="13"/>
        <v>69650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42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21.71</v>
      </c>
      <c r="Q92" s="23">
        <v>69650</v>
      </c>
      <c r="R92" s="23">
        <v>0</v>
      </c>
      <c r="S92" s="23">
        <v>0</v>
      </c>
      <c r="T92" s="23">
        <v>0</v>
      </c>
      <c r="U92" s="23">
        <v>0</v>
      </c>
      <c r="V92" s="23">
        <v>0</v>
      </c>
      <c r="W92" s="23">
        <v>0</v>
      </c>
      <c r="X92" s="141"/>
    </row>
    <row r="93" spans="1:24" ht="25.5">
      <c r="A93" s="7">
        <v>72</v>
      </c>
      <c r="B93" s="10" t="s">
        <v>218</v>
      </c>
      <c r="C93" s="23">
        <f t="shared" si="13"/>
        <v>184853.52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23">
        <v>0</v>
      </c>
      <c r="J93" s="42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21.05</v>
      </c>
      <c r="Q93" s="23">
        <v>184853.52</v>
      </c>
      <c r="R93" s="23">
        <v>0</v>
      </c>
      <c r="S93" s="23">
        <v>0</v>
      </c>
      <c r="T93" s="23">
        <v>0</v>
      </c>
      <c r="U93" s="23">
        <v>0</v>
      </c>
      <c r="V93" s="23">
        <v>0</v>
      </c>
      <c r="W93" s="23">
        <v>0</v>
      </c>
      <c r="X93" s="141"/>
    </row>
    <row r="94" spans="1:24" ht="25.5">
      <c r="A94" s="7">
        <v>73</v>
      </c>
      <c r="B94" s="10" t="s">
        <v>219</v>
      </c>
      <c r="C94" s="23">
        <f t="shared" si="13"/>
        <v>292618.12</v>
      </c>
      <c r="D94" s="23">
        <v>0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42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28.88</v>
      </c>
      <c r="Q94" s="23">
        <v>292618.12</v>
      </c>
      <c r="R94" s="23">
        <v>0</v>
      </c>
      <c r="S94" s="23">
        <v>0</v>
      </c>
      <c r="T94" s="23">
        <v>0</v>
      </c>
      <c r="U94" s="23">
        <v>0</v>
      </c>
      <c r="V94" s="23">
        <v>0</v>
      </c>
      <c r="W94" s="23">
        <v>0</v>
      </c>
      <c r="X94" s="141"/>
    </row>
    <row r="95" spans="1:24" ht="25.5">
      <c r="A95" s="7">
        <v>74</v>
      </c>
      <c r="B95" s="10" t="s">
        <v>356</v>
      </c>
      <c r="C95" s="23">
        <f t="shared" si="13"/>
        <v>239295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42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61.49</v>
      </c>
      <c r="Q95" s="23">
        <v>239295</v>
      </c>
      <c r="R95" s="23">
        <v>0</v>
      </c>
      <c r="S95" s="23">
        <v>0</v>
      </c>
      <c r="T95" s="23">
        <v>0</v>
      </c>
      <c r="U95" s="23">
        <v>0</v>
      </c>
      <c r="V95" s="23">
        <v>0</v>
      </c>
      <c r="W95" s="23">
        <v>0</v>
      </c>
      <c r="X95" s="141"/>
    </row>
    <row r="96" spans="1:24" ht="25.5">
      <c r="A96" s="7">
        <v>75</v>
      </c>
      <c r="B96" s="10" t="s">
        <v>220</v>
      </c>
      <c r="C96" s="23">
        <f t="shared" si="13"/>
        <v>312376.52</v>
      </c>
      <c r="D96" s="23">
        <v>0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42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21.05</v>
      </c>
      <c r="Q96" s="23">
        <v>184853.52</v>
      </c>
      <c r="R96" s="23">
        <v>14.95</v>
      </c>
      <c r="S96" s="23">
        <v>127523</v>
      </c>
      <c r="T96" s="23">
        <v>0</v>
      </c>
      <c r="U96" s="23">
        <v>0</v>
      </c>
      <c r="V96" s="23">
        <v>0</v>
      </c>
      <c r="W96" s="23">
        <v>0</v>
      </c>
      <c r="X96" s="141"/>
    </row>
    <row r="97" spans="1:45" ht="25.5">
      <c r="A97" s="7">
        <v>76</v>
      </c>
      <c r="B97" s="10" t="s">
        <v>335</v>
      </c>
      <c r="C97" s="23">
        <f t="shared" si="13"/>
        <v>2790000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42">
        <v>0</v>
      </c>
      <c r="K97" s="23">
        <v>0</v>
      </c>
      <c r="L97" s="23">
        <v>2164</v>
      </c>
      <c r="M97" s="23">
        <v>2790000</v>
      </c>
      <c r="N97" s="23">
        <v>0</v>
      </c>
      <c r="O97" s="23">
        <v>0</v>
      </c>
      <c r="P97" s="23">
        <v>0</v>
      </c>
      <c r="Q97" s="23">
        <v>0</v>
      </c>
      <c r="R97" s="23">
        <v>0</v>
      </c>
      <c r="S97" s="23">
        <v>0</v>
      </c>
      <c r="T97" s="23">
        <v>0</v>
      </c>
      <c r="U97" s="23">
        <v>0</v>
      </c>
      <c r="V97" s="23">
        <v>0</v>
      </c>
      <c r="W97" s="23">
        <v>0</v>
      </c>
      <c r="X97" s="141"/>
    </row>
    <row r="98" spans="1:45" ht="26.25">
      <c r="A98" s="7">
        <v>77</v>
      </c>
      <c r="B98" s="125" t="s">
        <v>267</v>
      </c>
      <c r="C98" s="23">
        <f t="shared" si="13"/>
        <v>156800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42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>
        <v>0</v>
      </c>
      <c r="S98" s="23">
        <v>0</v>
      </c>
      <c r="T98" s="23">
        <v>0</v>
      </c>
      <c r="U98" s="23">
        <v>0</v>
      </c>
      <c r="V98" s="23">
        <v>0</v>
      </c>
      <c r="W98" s="23">
        <v>156800</v>
      </c>
      <c r="X98" s="141"/>
    </row>
    <row r="99" spans="1:45" ht="26.25">
      <c r="A99" s="7">
        <v>78</v>
      </c>
      <c r="B99" s="125" t="s">
        <v>268</v>
      </c>
      <c r="C99" s="23">
        <f t="shared" si="13"/>
        <v>235200</v>
      </c>
      <c r="D99" s="23">
        <v>0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42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3">
        <v>0</v>
      </c>
      <c r="T99" s="23">
        <v>0</v>
      </c>
      <c r="U99" s="23">
        <v>0</v>
      </c>
      <c r="V99" s="23">
        <v>0</v>
      </c>
      <c r="W99" s="23">
        <v>235200</v>
      </c>
      <c r="X99" s="141"/>
    </row>
    <row r="100" spans="1:45" ht="26.25">
      <c r="A100" s="7">
        <v>79</v>
      </c>
      <c r="B100" s="125" t="s">
        <v>269</v>
      </c>
      <c r="C100" s="23">
        <f t="shared" si="13"/>
        <v>313600</v>
      </c>
      <c r="D100" s="23">
        <v>0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42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3">
        <v>0</v>
      </c>
      <c r="T100" s="23">
        <v>0</v>
      </c>
      <c r="U100" s="23">
        <v>0</v>
      </c>
      <c r="V100" s="23">
        <v>0</v>
      </c>
      <c r="W100" s="23">
        <v>313600</v>
      </c>
      <c r="X100" s="141"/>
    </row>
    <row r="101" spans="1:45">
      <c r="A101" s="160" t="s">
        <v>254</v>
      </c>
      <c r="B101" s="161"/>
      <c r="C101" s="32">
        <f>SUM(C102:C109)</f>
        <v>4737617.22</v>
      </c>
      <c r="D101" s="32">
        <f t="shared" ref="D101:W101" si="14">SUM(D102:D109)</f>
        <v>0</v>
      </c>
      <c r="E101" s="32">
        <f t="shared" si="14"/>
        <v>0</v>
      </c>
      <c r="F101" s="32">
        <f t="shared" si="14"/>
        <v>0</v>
      </c>
      <c r="G101" s="32">
        <f t="shared" si="14"/>
        <v>0</v>
      </c>
      <c r="H101" s="32">
        <f t="shared" si="14"/>
        <v>638898.79</v>
      </c>
      <c r="I101" s="32">
        <f t="shared" si="14"/>
        <v>0</v>
      </c>
      <c r="J101" s="138">
        <f t="shared" si="14"/>
        <v>0</v>
      </c>
      <c r="K101" s="32">
        <f t="shared" si="14"/>
        <v>0</v>
      </c>
      <c r="L101" s="32">
        <f t="shared" si="14"/>
        <v>988.7</v>
      </c>
      <c r="M101" s="32">
        <f t="shared" si="14"/>
        <v>2783384.65</v>
      </c>
      <c r="N101" s="32">
        <f t="shared" si="14"/>
        <v>0</v>
      </c>
      <c r="O101" s="32">
        <f t="shared" si="14"/>
        <v>0</v>
      </c>
      <c r="P101" s="32">
        <f t="shared" si="14"/>
        <v>1647.1999999999998</v>
      </c>
      <c r="Q101" s="32">
        <f t="shared" si="14"/>
        <v>1221013.78</v>
      </c>
      <c r="R101" s="32">
        <f t="shared" si="14"/>
        <v>0</v>
      </c>
      <c r="S101" s="32">
        <f t="shared" si="14"/>
        <v>0</v>
      </c>
      <c r="T101" s="32">
        <f t="shared" si="14"/>
        <v>0</v>
      </c>
      <c r="U101" s="32">
        <f t="shared" si="14"/>
        <v>0</v>
      </c>
      <c r="V101" s="32">
        <f t="shared" si="14"/>
        <v>0</v>
      </c>
      <c r="W101" s="32">
        <f t="shared" si="14"/>
        <v>94320</v>
      </c>
      <c r="X101" s="141"/>
    </row>
    <row r="102" spans="1:45" ht="25.5">
      <c r="A102" s="7">
        <v>80</v>
      </c>
      <c r="B102" s="8" t="s">
        <v>72</v>
      </c>
      <c r="C102" s="23">
        <f t="shared" ref="C102:C109" si="15">D102+E102+F102+G102+H102+I102+K102+M102+O102+Q102+S102+U102+V102+W102</f>
        <v>1302509.51</v>
      </c>
      <c r="D102" s="23">
        <v>0</v>
      </c>
      <c r="E102" s="23">
        <v>0</v>
      </c>
      <c r="F102" s="23">
        <v>0</v>
      </c>
      <c r="G102" s="23">
        <v>0</v>
      </c>
      <c r="H102" s="23">
        <v>111120.36</v>
      </c>
      <c r="I102" s="23">
        <v>0</v>
      </c>
      <c r="J102" s="42">
        <v>0</v>
      </c>
      <c r="K102" s="23">
        <v>0</v>
      </c>
      <c r="L102" s="23">
        <v>321</v>
      </c>
      <c r="M102" s="23">
        <v>838794.15</v>
      </c>
      <c r="N102" s="23">
        <v>0</v>
      </c>
      <c r="O102" s="23">
        <v>0</v>
      </c>
      <c r="P102" s="23">
        <v>528.20000000000005</v>
      </c>
      <c r="Q102" s="23">
        <v>352595</v>
      </c>
      <c r="R102" s="23">
        <v>0</v>
      </c>
      <c r="S102" s="23">
        <v>0</v>
      </c>
      <c r="T102" s="23">
        <v>0</v>
      </c>
      <c r="U102" s="23">
        <v>0</v>
      </c>
      <c r="V102" s="23">
        <v>0</v>
      </c>
      <c r="W102" s="23">
        <v>0</v>
      </c>
      <c r="X102" s="141"/>
    </row>
    <row r="103" spans="1:45" ht="25.5">
      <c r="A103" s="7">
        <v>81</v>
      </c>
      <c r="B103" s="8" t="s">
        <v>73</v>
      </c>
      <c r="C103" s="23">
        <f t="shared" si="15"/>
        <v>625184.34</v>
      </c>
      <c r="D103" s="23">
        <v>0</v>
      </c>
      <c r="E103" s="23">
        <v>0</v>
      </c>
      <c r="F103" s="23">
        <v>0</v>
      </c>
      <c r="G103" s="23">
        <v>0</v>
      </c>
      <c r="H103" s="23">
        <v>82474</v>
      </c>
      <c r="I103" s="23">
        <v>0</v>
      </c>
      <c r="J103" s="42">
        <v>0</v>
      </c>
      <c r="K103" s="23">
        <v>0</v>
      </c>
      <c r="L103" s="23">
        <v>122.9</v>
      </c>
      <c r="M103" s="23">
        <v>298205.06</v>
      </c>
      <c r="N103" s="23">
        <v>0</v>
      </c>
      <c r="O103" s="23">
        <v>0</v>
      </c>
      <c r="P103" s="23">
        <v>326.89999999999998</v>
      </c>
      <c r="Q103" s="23">
        <v>244505.28</v>
      </c>
      <c r="R103" s="23">
        <v>0</v>
      </c>
      <c r="S103" s="23">
        <v>0</v>
      </c>
      <c r="T103" s="23">
        <v>0</v>
      </c>
      <c r="U103" s="23">
        <v>0</v>
      </c>
      <c r="V103" s="23">
        <v>0</v>
      </c>
      <c r="W103" s="23">
        <v>0</v>
      </c>
      <c r="X103" s="141"/>
    </row>
    <row r="104" spans="1:45" ht="25.5">
      <c r="A104" s="7">
        <v>82</v>
      </c>
      <c r="B104" s="8" t="s">
        <v>74</v>
      </c>
      <c r="C104" s="23">
        <f t="shared" si="15"/>
        <v>1192326.69</v>
      </c>
      <c r="D104" s="23">
        <v>0</v>
      </c>
      <c r="E104" s="23">
        <v>0</v>
      </c>
      <c r="F104" s="23">
        <v>0</v>
      </c>
      <c r="G104" s="23">
        <v>0</v>
      </c>
      <c r="H104" s="23">
        <v>191953</v>
      </c>
      <c r="I104" s="23">
        <v>0</v>
      </c>
      <c r="J104" s="42">
        <v>0</v>
      </c>
      <c r="K104" s="23">
        <v>0</v>
      </c>
      <c r="L104" s="23">
        <v>177</v>
      </c>
      <c r="M104" s="23">
        <v>559008.18999999994</v>
      </c>
      <c r="N104" s="23">
        <v>0</v>
      </c>
      <c r="O104" s="23">
        <v>0</v>
      </c>
      <c r="P104" s="23">
        <v>392.2</v>
      </c>
      <c r="Q104" s="23">
        <v>441365.5</v>
      </c>
      <c r="R104" s="23">
        <v>0</v>
      </c>
      <c r="S104" s="23">
        <v>0</v>
      </c>
      <c r="T104" s="23">
        <v>0</v>
      </c>
      <c r="U104" s="23">
        <v>0</v>
      </c>
      <c r="V104" s="23">
        <v>0</v>
      </c>
      <c r="W104" s="23">
        <v>0</v>
      </c>
      <c r="X104" s="141"/>
    </row>
    <row r="105" spans="1:45" ht="25.5">
      <c r="A105" s="7">
        <v>83</v>
      </c>
      <c r="B105" s="8" t="s">
        <v>75</v>
      </c>
      <c r="C105" s="23">
        <f t="shared" si="15"/>
        <v>773176.75</v>
      </c>
      <c r="D105" s="23">
        <v>0</v>
      </c>
      <c r="E105" s="23">
        <v>0</v>
      </c>
      <c r="F105" s="23">
        <v>0</v>
      </c>
      <c r="G105" s="23">
        <v>0</v>
      </c>
      <c r="H105" s="23">
        <v>190264</v>
      </c>
      <c r="I105" s="23">
        <v>0</v>
      </c>
      <c r="J105" s="42">
        <v>0</v>
      </c>
      <c r="K105" s="23">
        <v>0</v>
      </c>
      <c r="L105" s="23">
        <v>183.8</v>
      </c>
      <c r="M105" s="23">
        <v>582912.75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  <c r="S105" s="23">
        <v>0</v>
      </c>
      <c r="T105" s="23">
        <v>0</v>
      </c>
      <c r="U105" s="23">
        <v>0</v>
      </c>
      <c r="V105" s="23">
        <v>0</v>
      </c>
      <c r="W105" s="23">
        <v>0</v>
      </c>
      <c r="X105" s="141"/>
    </row>
    <row r="106" spans="1:45" ht="25.5">
      <c r="A106" s="7">
        <v>84</v>
      </c>
      <c r="B106" s="8" t="s">
        <v>76</v>
      </c>
      <c r="C106" s="23">
        <f t="shared" si="15"/>
        <v>750099.93</v>
      </c>
      <c r="D106" s="23">
        <v>0</v>
      </c>
      <c r="E106" s="23">
        <v>0</v>
      </c>
      <c r="F106" s="23">
        <v>0</v>
      </c>
      <c r="G106" s="23">
        <v>0</v>
      </c>
      <c r="H106" s="23">
        <v>63087.43</v>
      </c>
      <c r="I106" s="23">
        <v>0</v>
      </c>
      <c r="J106" s="42">
        <v>0</v>
      </c>
      <c r="K106" s="23">
        <v>0</v>
      </c>
      <c r="L106" s="23">
        <v>184</v>
      </c>
      <c r="M106" s="23">
        <v>504464.5</v>
      </c>
      <c r="N106" s="23">
        <v>0</v>
      </c>
      <c r="O106" s="23">
        <v>0</v>
      </c>
      <c r="P106" s="23">
        <v>399.9</v>
      </c>
      <c r="Q106" s="23">
        <v>182548</v>
      </c>
      <c r="R106" s="23">
        <v>0</v>
      </c>
      <c r="S106" s="23">
        <v>0</v>
      </c>
      <c r="T106" s="23">
        <v>0</v>
      </c>
      <c r="U106" s="23">
        <v>0</v>
      </c>
      <c r="V106" s="23">
        <v>0</v>
      </c>
      <c r="W106" s="23">
        <v>0</v>
      </c>
      <c r="X106" s="141"/>
    </row>
    <row r="107" spans="1:45" ht="25.5">
      <c r="A107" s="7">
        <v>85</v>
      </c>
      <c r="B107" s="8" t="s">
        <v>328</v>
      </c>
      <c r="C107" s="23">
        <f t="shared" si="15"/>
        <v>32525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42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  <c r="V107" s="23">
        <v>0</v>
      </c>
      <c r="W107" s="23">
        <v>32525</v>
      </c>
      <c r="X107" s="141"/>
    </row>
    <row r="108" spans="1:45" ht="25.5">
      <c r="A108" s="7">
        <v>86</v>
      </c>
      <c r="B108" s="8" t="s">
        <v>329</v>
      </c>
      <c r="C108" s="23">
        <f t="shared" si="15"/>
        <v>32013</v>
      </c>
      <c r="D108" s="23">
        <v>0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42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0</v>
      </c>
      <c r="T108" s="23">
        <v>0</v>
      </c>
      <c r="U108" s="23">
        <v>0</v>
      </c>
      <c r="V108" s="23">
        <v>0</v>
      </c>
      <c r="W108" s="23">
        <v>32013</v>
      </c>
      <c r="X108" s="141"/>
    </row>
    <row r="109" spans="1:45" s="1" customFormat="1" ht="25.5">
      <c r="A109" s="7">
        <v>87</v>
      </c>
      <c r="B109" s="55" t="s">
        <v>361</v>
      </c>
      <c r="C109" s="23">
        <f t="shared" si="15"/>
        <v>29782</v>
      </c>
      <c r="D109" s="23">
        <v>0</v>
      </c>
      <c r="E109" s="23">
        <v>0</v>
      </c>
      <c r="F109" s="23">
        <v>0</v>
      </c>
      <c r="G109" s="23">
        <v>0</v>
      </c>
      <c r="H109" s="23">
        <v>0</v>
      </c>
      <c r="I109" s="23">
        <v>0</v>
      </c>
      <c r="J109" s="42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  <c r="T109" s="23">
        <v>0</v>
      </c>
      <c r="U109" s="23">
        <v>0</v>
      </c>
      <c r="V109" s="23">
        <v>0</v>
      </c>
      <c r="W109" s="23">
        <v>29782</v>
      </c>
      <c r="X109" s="141"/>
      <c r="Y109" s="139"/>
      <c r="Z109" s="139"/>
      <c r="AA109" s="139"/>
      <c r="AB109" s="139"/>
      <c r="AC109" s="139"/>
      <c r="AD109" s="139"/>
      <c r="AE109" s="139"/>
      <c r="AF109" s="139"/>
      <c r="AG109" s="139"/>
      <c r="AH109" s="139"/>
      <c r="AI109" s="139"/>
      <c r="AJ109" s="139"/>
      <c r="AK109" s="139"/>
      <c r="AL109" s="139"/>
      <c r="AM109" s="139"/>
      <c r="AN109" s="139"/>
      <c r="AO109" s="139"/>
      <c r="AP109" s="139"/>
      <c r="AQ109" s="139"/>
      <c r="AR109" s="139"/>
      <c r="AS109" s="139"/>
    </row>
    <row r="110" spans="1:45">
      <c r="A110" s="160" t="s">
        <v>77</v>
      </c>
      <c r="B110" s="161"/>
      <c r="C110" s="32">
        <f>SUM(C111:C114)</f>
        <v>1591117.2600000002</v>
      </c>
      <c r="D110" s="32">
        <f t="shared" ref="D110:W110" si="16">SUM(D111:D114)</f>
        <v>0</v>
      </c>
      <c r="E110" s="32">
        <f t="shared" si="16"/>
        <v>56466.51</v>
      </c>
      <c r="F110" s="32">
        <f t="shared" si="16"/>
        <v>0</v>
      </c>
      <c r="G110" s="32">
        <f t="shared" si="16"/>
        <v>0</v>
      </c>
      <c r="H110" s="32">
        <f t="shared" si="16"/>
        <v>120000</v>
      </c>
      <c r="I110" s="32">
        <f t="shared" si="16"/>
        <v>0</v>
      </c>
      <c r="J110" s="138">
        <f t="shared" si="16"/>
        <v>0</v>
      </c>
      <c r="K110" s="32">
        <f t="shared" si="16"/>
        <v>0</v>
      </c>
      <c r="L110" s="32">
        <f t="shared" si="16"/>
        <v>465.8</v>
      </c>
      <c r="M110" s="32">
        <f t="shared" si="16"/>
        <v>728999</v>
      </c>
      <c r="N110" s="32">
        <f t="shared" si="16"/>
        <v>0</v>
      </c>
      <c r="O110" s="32">
        <f t="shared" si="16"/>
        <v>0</v>
      </c>
      <c r="P110" s="32">
        <f t="shared" si="16"/>
        <v>580.79999999999995</v>
      </c>
      <c r="Q110" s="32">
        <f t="shared" si="16"/>
        <v>472974.63</v>
      </c>
      <c r="R110" s="32">
        <f t="shared" si="16"/>
        <v>14.5</v>
      </c>
      <c r="S110" s="32">
        <f t="shared" si="16"/>
        <v>31797.119999999999</v>
      </c>
      <c r="T110" s="32">
        <f t="shared" si="16"/>
        <v>0</v>
      </c>
      <c r="U110" s="32">
        <f t="shared" si="16"/>
        <v>0</v>
      </c>
      <c r="V110" s="32">
        <f t="shared" si="16"/>
        <v>0</v>
      </c>
      <c r="W110" s="32">
        <f t="shared" si="16"/>
        <v>180880</v>
      </c>
      <c r="X110" s="141"/>
    </row>
    <row r="111" spans="1:45" ht="25.5">
      <c r="A111" s="7">
        <v>88</v>
      </c>
      <c r="B111" s="11" t="s">
        <v>78</v>
      </c>
      <c r="C111" s="23">
        <f t="shared" ref="C111:C114" si="17">D111+E111+F111+G111+H111+I111+K111+M111+O111+Q111+S111+U111+V111+W111</f>
        <v>1410237.2600000002</v>
      </c>
      <c r="D111" s="23">
        <v>0</v>
      </c>
      <c r="E111" s="23">
        <v>56466.51</v>
      </c>
      <c r="F111" s="23">
        <v>0</v>
      </c>
      <c r="G111" s="23">
        <v>0</v>
      </c>
      <c r="H111" s="23">
        <v>120000</v>
      </c>
      <c r="I111" s="23">
        <v>0</v>
      </c>
      <c r="J111" s="42">
        <v>0</v>
      </c>
      <c r="K111" s="23">
        <v>0</v>
      </c>
      <c r="L111" s="23">
        <v>465.8</v>
      </c>
      <c r="M111" s="23">
        <v>728999</v>
      </c>
      <c r="N111" s="23">
        <v>0</v>
      </c>
      <c r="O111" s="23">
        <v>0</v>
      </c>
      <c r="P111" s="23">
        <v>580.79999999999995</v>
      </c>
      <c r="Q111" s="23">
        <v>472974.63</v>
      </c>
      <c r="R111" s="23">
        <v>14.5</v>
      </c>
      <c r="S111" s="23">
        <v>31797.119999999999</v>
      </c>
      <c r="T111" s="23">
        <v>0</v>
      </c>
      <c r="U111" s="23">
        <v>0</v>
      </c>
      <c r="V111" s="23">
        <v>0</v>
      </c>
      <c r="W111" s="23">
        <v>0</v>
      </c>
      <c r="X111" s="141"/>
    </row>
    <row r="112" spans="1:45" ht="26.25">
      <c r="A112" s="7">
        <v>89</v>
      </c>
      <c r="B112" s="125" t="s">
        <v>270</v>
      </c>
      <c r="C112" s="23">
        <f t="shared" si="17"/>
        <v>40440</v>
      </c>
      <c r="D112" s="23">
        <v>0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42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0</v>
      </c>
      <c r="T112" s="23">
        <v>0</v>
      </c>
      <c r="U112" s="23">
        <v>0</v>
      </c>
      <c r="V112" s="23">
        <v>0</v>
      </c>
      <c r="W112" s="23">
        <v>40440</v>
      </c>
      <c r="X112" s="141"/>
    </row>
    <row r="113" spans="1:45" ht="26.25">
      <c r="A113" s="7">
        <v>90</v>
      </c>
      <c r="B113" s="125" t="s">
        <v>271</v>
      </c>
      <c r="C113" s="23">
        <f t="shared" si="17"/>
        <v>40440</v>
      </c>
      <c r="D113" s="23">
        <v>0</v>
      </c>
      <c r="E113" s="23">
        <v>0</v>
      </c>
      <c r="F113" s="23">
        <v>0</v>
      </c>
      <c r="G113" s="23">
        <v>0</v>
      </c>
      <c r="H113" s="23">
        <v>0</v>
      </c>
      <c r="I113" s="23">
        <v>0</v>
      </c>
      <c r="J113" s="42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0</v>
      </c>
      <c r="Q113" s="23">
        <v>0</v>
      </c>
      <c r="R113" s="23">
        <v>0</v>
      </c>
      <c r="S113" s="23">
        <v>0</v>
      </c>
      <c r="T113" s="23">
        <v>0</v>
      </c>
      <c r="U113" s="23">
        <v>0</v>
      </c>
      <c r="V113" s="23">
        <v>0</v>
      </c>
      <c r="W113" s="23">
        <v>40440</v>
      </c>
      <c r="X113" s="141"/>
    </row>
    <row r="114" spans="1:45" s="1" customFormat="1" ht="25.5">
      <c r="A114" s="7">
        <v>91</v>
      </c>
      <c r="B114" s="126" t="s">
        <v>362</v>
      </c>
      <c r="C114" s="23">
        <f t="shared" si="17"/>
        <v>100000</v>
      </c>
      <c r="D114" s="23">
        <v>0</v>
      </c>
      <c r="E114" s="23">
        <v>0</v>
      </c>
      <c r="F114" s="23">
        <v>0</v>
      </c>
      <c r="G114" s="23">
        <v>0</v>
      </c>
      <c r="H114" s="23">
        <v>0</v>
      </c>
      <c r="I114" s="23">
        <v>0</v>
      </c>
      <c r="J114" s="42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  <c r="R114" s="23">
        <v>0</v>
      </c>
      <c r="S114" s="23">
        <v>0</v>
      </c>
      <c r="T114" s="23">
        <v>0</v>
      </c>
      <c r="U114" s="23">
        <v>0</v>
      </c>
      <c r="V114" s="23">
        <v>0</v>
      </c>
      <c r="W114" s="23">
        <v>100000</v>
      </c>
      <c r="X114" s="141"/>
      <c r="Y114" s="139"/>
      <c r="Z114" s="139"/>
      <c r="AA114" s="139"/>
      <c r="AB114" s="139"/>
      <c r="AC114" s="139"/>
      <c r="AD114" s="139"/>
      <c r="AE114" s="139"/>
      <c r="AF114" s="139"/>
      <c r="AG114" s="139"/>
      <c r="AH114" s="139"/>
      <c r="AI114" s="139"/>
      <c r="AJ114" s="139"/>
      <c r="AK114" s="139"/>
      <c r="AL114" s="139"/>
      <c r="AM114" s="139"/>
      <c r="AN114" s="139"/>
      <c r="AO114" s="139"/>
      <c r="AP114" s="139"/>
      <c r="AQ114" s="139"/>
      <c r="AR114" s="139"/>
      <c r="AS114" s="139"/>
    </row>
    <row r="115" spans="1:45">
      <c r="A115" s="160" t="s">
        <v>255</v>
      </c>
      <c r="B115" s="161"/>
      <c r="C115" s="32">
        <f>SUM(C116:C117)</f>
        <v>1000614</v>
      </c>
      <c r="D115" s="32">
        <f t="shared" ref="D115:W115" si="18">SUM(D116:D117)</f>
        <v>0</v>
      </c>
      <c r="E115" s="32">
        <f t="shared" si="18"/>
        <v>0</v>
      </c>
      <c r="F115" s="32">
        <f t="shared" si="18"/>
        <v>0</v>
      </c>
      <c r="G115" s="32">
        <f t="shared" si="18"/>
        <v>0</v>
      </c>
      <c r="H115" s="32">
        <f t="shared" si="18"/>
        <v>71886</v>
      </c>
      <c r="I115" s="32">
        <f t="shared" si="18"/>
        <v>0</v>
      </c>
      <c r="J115" s="138">
        <f t="shared" si="18"/>
        <v>0</v>
      </c>
      <c r="K115" s="32">
        <f t="shared" si="18"/>
        <v>0</v>
      </c>
      <c r="L115" s="32">
        <f t="shared" si="18"/>
        <v>131.5</v>
      </c>
      <c r="M115" s="32">
        <f t="shared" si="18"/>
        <v>448318</v>
      </c>
      <c r="N115" s="32">
        <f t="shared" si="18"/>
        <v>0</v>
      </c>
      <c r="O115" s="32">
        <f t="shared" si="18"/>
        <v>0</v>
      </c>
      <c r="P115" s="32">
        <f t="shared" si="18"/>
        <v>391.3</v>
      </c>
      <c r="Q115" s="32">
        <f t="shared" si="18"/>
        <v>426615</v>
      </c>
      <c r="R115" s="32">
        <f t="shared" si="18"/>
        <v>0</v>
      </c>
      <c r="S115" s="32">
        <f t="shared" si="18"/>
        <v>0</v>
      </c>
      <c r="T115" s="32">
        <f t="shared" si="18"/>
        <v>0</v>
      </c>
      <c r="U115" s="32">
        <f t="shared" si="18"/>
        <v>0</v>
      </c>
      <c r="V115" s="32">
        <f t="shared" si="18"/>
        <v>0</v>
      </c>
      <c r="W115" s="32">
        <f t="shared" si="18"/>
        <v>53795</v>
      </c>
      <c r="X115" s="141"/>
    </row>
    <row r="116" spans="1:45" ht="25.5">
      <c r="A116" s="7">
        <v>92</v>
      </c>
      <c r="B116" s="8" t="s">
        <v>79</v>
      </c>
      <c r="C116" s="23">
        <f t="shared" ref="C116:C117" si="19">D116+E116+F116+G116+H116+I116+K116+M116+O116+Q116+S116+U116+V116+W116</f>
        <v>946819</v>
      </c>
      <c r="D116" s="23">
        <v>0</v>
      </c>
      <c r="E116" s="23">
        <v>0</v>
      </c>
      <c r="F116" s="23">
        <v>0</v>
      </c>
      <c r="G116" s="23">
        <v>0</v>
      </c>
      <c r="H116" s="23">
        <v>71886</v>
      </c>
      <c r="I116" s="23">
        <v>0</v>
      </c>
      <c r="J116" s="42">
        <v>0</v>
      </c>
      <c r="K116" s="23">
        <v>0</v>
      </c>
      <c r="L116" s="23">
        <v>131.5</v>
      </c>
      <c r="M116" s="23">
        <v>448318</v>
      </c>
      <c r="N116" s="23">
        <v>0</v>
      </c>
      <c r="O116" s="23">
        <v>0</v>
      </c>
      <c r="P116" s="23">
        <v>391.3</v>
      </c>
      <c r="Q116" s="23">
        <v>426615</v>
      </c>
      <c r="R116" s="23">
        <v>0</v>
      </c>
      <c r="S116" s="23">
        <v>0</v>
      </c>
      <c r="T116" s="23">
        <v>0</v>
      </c>
      <c r="U116" s="23">
        <v>0</v>
      </c>
      <c r="V116" s="23">
        <v>0</v>
      </c>
      <c r="W116" s="23">
        <v>0</v>
      </c>
      <c r="X116" s="141"/>
    </row>
    <row r="117" spans="1:45" s="1" customFormat="1" ht="25.5">
      <c r="A117" s="7">
        <v>93</v>
      </c>
      <c r="B117" s="55" t="s">
        <v>363</v>
      </c>
      <c r="C117" s="23">
        <f t="shared" si="19"/>
        <v>53795</v>
      </c>
      <c r="D117" s="23">
        <v>0</v>
      </c>
      <c r="E117" s="23">
        <v>0</v>
      </c>
      <c r="F117" s="23">
        <v>0</v>
      </c>
      <c r="G117" s="23">
        <v>0</v>
      </c>
      <c r="H117" s="23">
        <v>0</v>
      </c>
      <c r="I117" s="23">
        <v>0</v>
      </c>
      <c r="J117" s="42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0</v>
      </c>
      <c r="R117" s="23">
        <v>0</v>
      </c>
      <c r="S117" s="23">
        <v>0</v>
      </c>
      <c r="T117" s="23">
        <v>0</v>
      </c>
      <c r="U117" s="23">
        <v>0</v>
      </c>
      <c r="V117" s="23">
        <v>0</v>
      </c>
      <c r="W117" s="23">
        <v>53795</v>
      </c>
      <c r="X117" s="141"/>
      <c r="Y117" s="139"/>
      <c r="Z117" s="139"/>
      <c r="AA117" s="139"/>
      <c r="AB117" s="139"/>
      <c r="AC117" s="139"/>
      <c r="AD117" s="139"/>
      <c r="AE117" s="139"/>
      <c r="AF117" s="139"/>
      <c r="AG117" s="139"/>
      <c r="AH117" s="139"/>
      <c r="AI117" s="139"/>
      <c r="AJ117" s="139"/>
      <c r="AK117" s="139"/>
      <c r="AL117" s="139"/>
      <c r="AM117" s="139"/>
      <c r="AN117" s="139"/>
      <c r="AO117" s="139"/>
      <c r="AP117" s="139"/>
      <c r="AQ117" s="139"/>
      <c r="AR117" s="139"/>
      <c r="AS117" s="139"/>
    </row>
    <row r="118" spans="1:45">
      <c r="A118" s="160" t="s">
        <v>256</v>
      </c>
      <c r="B118" s="160"/>
      <c r="C118" s="32">
        <f>SUM(C119:C123)</f>
        <v>2300762.98</v>
      </c>
      <c r="D118" s="32">
        <f t="shared" ref="D118:W118" si="20">SUM(D119:D123)</f>
        <v>0</v>
      </c>
      <c r="E118" s="32">
        <f t="shared" si="20"/>
        <v>0</v>
      </c>
      <c r="F118" s="32">
        <f t="shared" si="20"/>
        <v>0</v>
      </c>
      <c r="G118" s="32">
        <f t="shared" si="20"/>
        <v>0</v>
      </c>
      <c r="H118" s="32">
        <f t="shared" si="20"/>
        <v>232325.24</v>
      </c>
      <c r="I118" s="32">
        <f t="shared" si="20"/>
        <v>0</v>
      </c>
      <c r="J118" s="138">
        <f t="shared" si="20"/>
        <v>0</v>
      </c>
      <c r="K118" s="32">
        <f t="shared" si="20"/>
        <v>0</v>
      </c>
      <c r="L118" s="32">
        <f t="shared" si="20"/>
        <v>1450</v>
      </c>
      <c r="M118" s="32">
        <f t="shared" si="20"/>
        <v>1941120.74</v>
      </c>
      <c r="N118" s="32">
        <f t="shared" si="20"/>
        <v>0</v>
      </c>
      <c r="O118" s="32">
        <f t="shared" si="20"/>
        <v>0</v>
      </c>
      <c r="P118" s="32">
        <f t="shared" si="20"/>
        <v>0</v>
      </c>
      <c r="Q118" s="32">
        <f t="shared" si="20"/>
        <v>0</v>
      </c>
      <c r="R118" s="32">
        <f t="shared" si="20"/>
        <v>0</v>
      </c>
      <c r="S118" s="32">
        <f t="shared" si="20"/>
        <v>0</v>
      </c>
      <c r="T118" s="32">
        <f t="shared" si="20"/>
        <v>0</v>
      </c>
      <c r="U118" s="32">
        <f t="shared" si="20"/>
        <v>0</v>
      </c>
      <c r="V118" s="32">
        <f t="shared" si="20"/>
        <v>0</v>
      </c>
      <c r="W118" s="32">
        <f t="shared" si="20"/>
        <v>127317</v>
      </c>
      <c r="X118" s="141"/>
    </row>
    <row r="119" spans="1:45" ht="38.25">
      <c r="A119" s="7">
        <v>94</v>
      </c>
      <c r="B119" s="8" t="s">
        <v>80</v>
      </c>
      <c r="C119" s="23">
        <f t="shared" ref="C119:C123" si="21">D119+E119+F119+G119+H119+I119+K119+M119+O119+Q119+S119+U119+V119+W119</f>
        <v>1013738.0599999999</v>
      </c>
      <c r="D119" s="23">
        <v>0</v>
      </c>
      <c r="E119" s="23">
        <v>0</v>
      </c>
      <c r="F119" s="23">
        <v>0</v>
      </c>
      <c r="G119" s="23">
        <v>0</v>
      </c>
      <c r="H119" s="23">
        <v>116162.62</v>
      </c>
      <c r="I119" s="23">
        <v>0</v>
      </c>
      <c r="J119" s="42">
        <v>0</v>
      </c>
      <c r="K119" s="23">
        <v>0</v>
      </c>
      <c r="L119" s="23">
        <v>725</v>
      </c>
      <c r="M119" s="23">
        <v>897575.44</v>
      </c>
      <c r="N119" s="23">
        <v>0</v>
      </c>
      <c r="O119" s="23">
        <v>0</v>
      </c>
      <c r="P119" s="23">
        <v>0</v>
      </c>
      <c r="Q119" s="23">
        <v>0</v>
      </c>
      <c r="R119" s="23">
        <v>0</v>
      </c>
      <c r="S119" s="23">
        <v>0</v>
      </c>
      <c r="T119" s="23">
        <v>0</v>
      </c>
      <c r="U119" s="23">
        <v>0</v>
      </c>
      <c r="V119" s="23">
        <v>0</v>
      </c>
      <c r="W119" s="23">
        <v>0</v>
      </c>
      <c r="X119" s="141"/>
    </row>
    <row r="120" spans="1:45" ht="38.25">
      <c r="A120" s="7">
        <v>95</v>
      </c>
      <c r="B120" s="8" t="s">
        <v>81</v>
      </c>
      <c r="C120" s="23">
        <f t="shared" si="21"/>
        <v>1159707.92</v>
      </c>
      <c r="D120" s="23">
        <v>0</v>
      </c>
      <c r="E120" s="23">
        <v>0</v>
      </c>
      <c r="F120" s="23">
        <v>0</v>
      </c>
      <c r="G120" s="23">
        <v>0</v>
      </c>
      <c r="H120" s="23">
        <v>116162.62</v>
      </c>
      <c r="I120" s="23">
        <v>0</v>
      </c>
      <c r="J120" s="42">
        <v>0</v>
      </c>
      <c r="K120" s="23">
        <v>0</v>
      </c>
      <c r="L120" s="23">
        <v>725</v>
      </c>
      <c r="M120" s="23">
        <v>1043545.3</v>
      </c>
      <c r="N120" s="23">
        <v>0</v>
      </c>
      <c r="O120" s="23">
        <v>0</v>
      </c>
      <c r="P120" s="23">
        <v>0</v>
      </c>
      <c r="Q120" s="23">
        <v>0</v>
      </c>
      <c r="R120" s="23">
        <v>0</v>
      </c>
      <c r="S120" s="23">
        <v>0</v>
      </c>
      <c r="T120" s="23">
        <v>0</v>
      </c>
      <c r="U120" s="23">
        <v>0</v>
      </c>
      <c r="V120" s="23">
        <v>0</v>
      </c>
      <c r="W120" s="23">
        <v>0</v>
      </c>
      <c r="X120" s="141"/>
    </row>
    <row r="121" spans="1:45" s="1" customFormat="1" ht="25.5">
      <c r="A121" s="7">
        <v>96</v>
      </c>
      <c r="B121" s="55" t="s">
        <v>364</v>
      </c>
      <c r="C121" s="23">
        <f t="shared" si="21"/>
        <v>15051</v>
      </c>
      <c r="D121" s="23">
        <v>0</v>
      </c>
      <c r="E121" s="23">
        <v>0</v>
      </c>
      <c r="F121" s="23">
        <v>0</v>
      </c>
      <c r="G121" s="23">
        <v>0</v>
      </c>
      <c r="H121" s="23">
        <v>0</v>
      </c>
      <c r="I121" s="23">
        <v>0</v>
      </c>
      <c r="J121" s="42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  <c r="S121" s="23">
        <v>0</v>
      </c>
      <c r="T121" s="23">
        <v>0</v>
      </c>
      <c r="U121" s="23">
        <v>0</v>
      </c>
      <c r="V121" s="23">
        <v>0</v>
      </c>
      <c r="W121" s="23">
        <v>15051</v>
      </c>
      <c r="X121" s="141"/>
      <c r="Y121" s="139"/>
      <c r="Z121" s="139"/>
      <c r="AA121" s="139"/>
      <c r="AB121" s="139"/>
      <c r="AC121" s="139"/>
      <c r="AD121" s="139"/>
      <c r="AE121" s="139"/>
      <c r="AF121" s="139"/>
      <c r="AG121" s="139"/>
      <c r="AH121" s="139"/>
      <c r="AI121" s="139"/>
      <c r="AJ121" s="139"/>
      <c r="AK121" s="139"/>
      <c r="AL121" s="139"/>
      <c r="AM121" s="139"/>
      <c r="AN121" s="139"/>
      <c r="AO121" s="139"/>
      <c r="AP121" s="139"/>
      <c r="AQ121" s="139"/>
      <c r="AR121" s="139"/>
      <c r="AS121" s="139"/>
    </row>
    <row r="122" spans="1:45" s="1" customFormat="1" ht="38.25">
      <c r="A122" s="7">
        <v>97</v>
      </c>
      <c r="B122" s="55" t="s">
        <v>365</v>
      </c>
      <c r="C122" s="23">
        <f t="shared" si="21"/>
        <v>60000</v>
      </c>
      <c r="D122" s="23">
        <v>0</v>
      </c>
      <c r="E122" s="23">
        <v>0</v>
      </c>
      <c r="F122" s="23">
        <v>0</v>
      </c>
      <c r="G122" s="23">
        <v>0</v>
      </c>
      <c r="H122" s="23">
        <v>0</v>
      </c>
      <c r="I122" s="23">
        <v>0</v>
      </c>
      <c r="J122" s="42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0</v>
      </c>
      <c r="R122" s="23">
        <v>0</v>
      </c>
      <c r="S122" s="23">
        <v>0</v>
      </c>
      <c r="T122" s="23">
        <v>0</v>
      </c>
      <c r="U122" s="23">
        <v>0</v>
      </c>
      <c r="V122" s="23">
        <v>0</v>
      </c>
      <c r="W122" s="23">
        <v>60000</v>
      </c>
      <c r="X122" s="141"/>
      <c r="Y122" s="139"/>
      <c r="Z122" s="139"/>
      <c r="AA122" s="139"/>
      <c r="AB122" s="139"/>
      <c r="AC122" s="139"/>
      <c r="AD122" s="139"/>
      <c r="AE122" s="139"/>
      <c r="AF122" s="139"/>
      <c r="AG122" s="139"/>
      <c r="AH122" s="139"/>
      <c r="AI122" s="139"/>
      <c r="AJ122" s="139"/>
      <c r="AK122" s="139"/>
      <c r="AL122" s="139"/>
      <c r="AM122" s="139"/>
      <c r="AN122" s="139"/>
      <c r="AO122" s="139"/>
      <c r="AP122" s="139"/>
      <c r="AQ122" s="139"/>
      <c r="AR122" s="139"/>
      <c r="AS122" s="139"/>
    </row>
    <row r="123" spans="1:45" s="1" customFormat="1" ht="38.25">
      <c r="A123" s="7">
        <v>98</v>
      </c>
      <c r="B123" s="55" t="s">
        <v>366</v>
      </c>
      <c r="C123" s="23">
        <f t="shared" si="21"/>
        <v>52266</v>
      </c>
      <c r="D123" s="23">
        <v>0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42"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  <c r="Q123" s="23">
        <v>0</v>
      </c>
      <c r="R123" s="23">
        <v>0</v>
      </c>
      <c r="S123" s="23">
        <v>0</v>
      </c>
      <c r="T123" s="23">
        <v>0</v>
      </c>
      <c r="U123" s="23">
        <v>0</v>
      </c>
      <c r="V123" s="23">
        <v>0</v>
      </c>
      <c r="W123" s="23">
        <v>52266</v>
      </c>
      <c r="X123" s="141"/>
      <c r="Y123" s="139"/>
      <c r="Z123" s="139"/>
      <c r="AA123" s="139"/>
      <c r="AB123" s="139"/>
      <c r="AC123" s="139"/>
      <c r="AD123" s="139"/>
      <c r="AE123" s="139"/>
      <c r="AF123" s="139"/>
      <c r="AG123" s="139"/>
      <c r="AH123" s="139"/>
      <c r="AI123" s="139"/>
      <c r="AJ123" s="139"/>
      <c r="AK123" s="139"/>
      <c r="AL123" s="139"/>
      <c r="AM123" s="139"/>
      <c r="AN123" s="139"/>
      <c r="AO123" s="139"/>
      <c r="AP123" s="139"/>
      <c r="AQ123" s="139"/>
      <c r="AR123" s="139"/>
      <c r="AS123" s="139"/>
    </row>
    <row r="124" spans="1:45">
      <c r="A124" s="160" t="s">
        <v>82</v>
      </c>
      <c r="B124" s="161"/>
      <c r="C124" s="32">
        <f>SUM(C125:C140)</f>
        <v>2719048</v>
      </c>
      <c r="D124" s="32">
        <f t="shared" ref="D124:W124" si="22">SUM(D125:D140)</f>
        <v>0</v>
      </c>
      <c r="E124" s="32">
        <f t="shared" si="22"/>
        <v>0</v>
      </c>
      <c r="F124" s="32">
        <f t="shared" si="22"/>
        <v>0</v>
      </c>
      <c r="G124" s="32">
        <f t="shared" si="22"/>
        <v>0</v>
      </c>
      <c r="H124" s="32">
        <f t="shared" si="22"/>
        <v>0</v>
      </c>
      <c r="I124" s="32">
        <f t="shared" si="22"/>
        <v>0</v>
      </c>
      <c r="J124" s="138">
        <f t="shared" si="22"/>
        <v>0</v>
      </c>
      <c r="K124" s="32">
        <f t="shared" si="22"/>
        <v>0</v>
      </c>
      <c r="L124" s="32">
        <f t="shared" si="22"/>
        <v>1112.7</v>
      </c>
      <c r="M124" s="32">
        <f t="shared" si="22"/>
        <v>2363200</v>
      </c>
      <c r="N124" s="32">
        <f t="shared" si="22"/>
        <v>0</v>
      </c>
      <c r="O124" s="32">
        <f t="shared" si="22"/>
        <v>0</v>
      </c>
      <c r="P124" s="32">
        <f t="shared" si="22"/>
        <v>0</v>
      </c>
      <c r="Q124" s="32">
        <f t="shared" si="22"/>
        <v>0</v>
      </c>
      <c r="R124" s="32">
        <f t="shared" si="22"/>
        <v>0</v>
      </c>
      <c r="S124" s="32">
        <f t="shared" si="22"/>
        <v>0</v>
      </c>
      <c r="T124" s="32">
        <f t="shared" si="22"/>
        <v>0</v>
      </c>
      <c r="U124" s="32">
        <f t="shared" si="22"/>
        <v>0</v>
      </c>
      <c r="V124" s="32">
        <f t="shared" si="22"/>
        <v>0</v>
      </c>
      <c r="W124" s="32">
        <f t="shared" si="22"/>
        <v>355848</v>
      </c>
      <c r="X124" s="141"/>
    </row>
    <row r="125" spans="1:45" ht="25.5">
      <c r="A125" s="7">
        <v>99</v>
      </c>
      <c r="B125" s="8" t="s">
        <v>83</v>
      </c>
      <c r="C125" s="23">
        <f t="shared" ref="C125:C140" si="23">D125+E125+F125+G125+H125+I125+K125+M125+O125+Q125+S125+U125+V125+W125</f>
        <v>1030000</v>
      </c>
      <c r="D125" s="23">
        <v>0</v>
      </c>
      <c r="E125" s="23">
        <v>0</v>
      </c>
      <c r="F125" s="23">
        <v>0</v>
      </c>
      <c r="G125" s="23">
        <v>0</v>
      </c>
      <c r="H125" s="23">
        <v>0</v>
      </c>
      <c r="I125" s="23">
        <v>0</v>
      </c>
      <c r="J125" s="42">
        <v>0</v>
      </c>
      <c r="K125" s="23">
        <v>0</v>
      </c>
      <c r="L125" s="23">
        <v>396.7</v>
      </c>
      <c r="M125" s="23">
        <v>1030000</v>
      </c>
      <c r="N125" s="23">
        <v>0</v>
      </c>
      <c r="O125" s="23">
        <v>0</v>
      </c>
      <c r="P125" s="23">
        <v>0</v>
      </c>
      <c r="Q125" s="23">
        <v>0</v>
      </c>
      <c r="R125" s="23">
        <v>0</v>
      </c>
      <c r="S125" s="23">
        <v>0</v>
      </c>
      <c r="T125" s="23">
        <v>0</v>
      </c>
      <c r="U125" s="23">
        <v>0</v>
      </c>
      <c r="V125" s="23">
        <v>0</v>
      </c>
      <c r="W125" s="23">
        <v>0</v>
      </c>
      <c r="X125" s="141"/>
    </row>
    <row r="126" spans="1:45" ht="25.5">
      <c r="A126" s="7">
        <v>100</v>
      </c>
      <c r="B126" s="8" t="s">
        <v>84</v>
      </c>
      <c r="C126" s="23">
        <f t="shared" si="23"/>
        <v>1333200</v>
      </c>
      <c r="D126" s="23">
        <v>0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42">
        <v>0</v>
      </c>
      <c r="K126" s="23">
        <v>0</v>
      </c>
      <c r="L126" s="23">
        <v>716</v>
      </c>
      <c r="M126" s="23">
        <v>1333200</v>
      </c>
      <c r="N126" s="23">
        <v>0</v>
      </c>
      <c r="O126" s="23">
        <v>0</v>
      </c>
      <c r="P126" s="23">
        <v>0</v>
      </c>
      <c r="Q126" s="23">
        <v>0</v>
      </c>
      <c r="R126" s="23">
        <v>0</v>
      </c>
      <c r="S126" s="23">
        <v>0</v>
      </c>
      <c r="T126" s="23">
        <v>0</v>
      </c>
      <c r="U126" s="23">
        <v>0</v>
      </c>
      <c r="V126" s="23">
        <v>0</v>
      </c>
      <c r="W126" s="23">
        <v>0</v>
      </c>
      <c r="X126" s="141"/>
    </row>
    <row r="127" spans="1:45" ht="25.5">
      <c r="A127" s="7">
        <v>101</v>
      </c>
      <c r="B127" s="127" t="s">
        <v>272</v>
      </c>
      <c r="C127" s="23">
        <f t="shared" si="23"/>
        <v>69000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42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  <c r="S127" s="23">
        <v>0</v>
      </c>
      <c r="T127" s="23">
        <v>0</v>
      </c>
      <c r="U127" s="23">
        <v>0</v>
      </c>
      <c r="V127" s="23">
        <v>0</v>
      </c>
      <c r="W127" s="23">
        <v>69000</v>
      </c>
      <c r="X127" s="141"/>
    </row>
    <row r="128" spans="1:45" ht="25.5">
      <c r="A128" s="7">
        <v>102</v>
      </c>
      <c r="B128" s="8" t="s">
        <v>273</v>
      </c>
      <c r="C128" s="23">
        <f t="shared" si="23"/>
        <v>42000</v>
      </c>
      <c r="D128" s="23">
        <v>0</v>
      </c>
      <c r="E128" s="23">
        <v>0</v>
      </c>
      <c r="F128" s="23">
        <v>0</v>
      </c>
      <c r="G128" s="23">
        <v>0</v>
      </c>
      <c r="H128" s="23">
        <v>0</v>
      </c>
      <c r="I128" s="23">
        <v>0</v>
      </c>
      <c r="J128" s="42">
        <v>0</v>
      </c>
      <c r="K128" s="23">
        <v>0</v>
      </c>
      <c r="L128" s="23">
        <v>0</v>
      </c>
      <c r="M128" s="23">
        <v>0</v>
      </c>
      <c r="N128" s="23">
        <v>0</v>
      </c>
      <c r="O128" s="23">
        <v>0</v>
      </c>
      <c r="P128" s="23">
        <v>0</v>
      </c>
      <c r="Q128" s="23">
        <v>0</v>
      </c>
      <c r="R128" s="23">
        <v>0</v>
      </c>
      <c r="S128" s="23">
        <v>0</v>
      </c>
      <c r="T128" s="23">
        <v>0</v>
      </c>
      <c r="U128" s="23">
        <v>0</v>
      </c>
      <c r="V128" s="23">
        <v>0</v>
      </c>
      <c r="W128" s="23">
        <v>42000</v>
      </c>
      <c r="X128" s="141"/>
    </row>
    <row r="129" spans="1:45" ht="38.25">
      <c r="A129" s="7">
        <v>103</v>
      </c>
      <c r="B129" s="8" t="s">
        <v>274</v>
      </c>
      <c r="C129" s="23">
        <f t="shared" si="23"/>
        <v>10000</v>
      </c>
      <c r="D129" s="23">
        <v>0</v>
      </c>
      <c r="E129" s="23">
        <v>0</v>
      </c>
      <c r="F129" s="23">
        <v>0</v>
      </c>
      <c r="G129" s="23">
        <v>0</v>
      </c>
      <c r="H129" s="23">
        <v>0</v>
      </c>
      <c r="I129" s="23">
        <v>0</v>
      </c>
      <c r="J129" s="42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  <c r="Q129" s="23">
        <v>0</v>
      </c>
      <c r="R129" s="23">
        <v>0</v>
      </c>
      <c r="S129" s="23">
        <v>0</v>
      </c>
      <c r="T129" s="23">
        <v>0</v>
      </c>
      <c r="U129" s="23">
        <v>0</v>
      </c>
      <c r="V129" s="23">
        <v>0</v>
      </c>
      <c r="W129" s="23">
        <v>10000</v>
      </c>
      <c r="X129" s="141"/>
    </row>
    <row r="130" spans="1:45" ht="25.5">
      <c r="A130" s="7">
        <v>104</v>
      </c>
      <c r="B130" s="8" t="s">
        <v>275</v>
      </c>
      <c r="C130" s="23">
        <f t="shared" si="23"/>
        <v>10000</v>
      </c>
      <c r="D130" s="23">
        <v>0</v>
      </c>
      <c r="E130" s="23">
        <v>0</v>
      </c>
      <c r="F130" s="23">
        <v>0</v>
      </c>
      <c r="G130" s="23">
        <v>0</v>
      </c>
      <c r="H130" s="23">
        <v>0</v>
      </c>
      <c r="I130" s="23">
        <v>0</v>
      </c>
      <c r="J130" s="42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3">
        <v>0</v>
      </c>
      <c r="Q130" s="23">
        <v>0</v>
      </c>
      <c r="R130" s="23">
        <v>0</v>
      </c>
      <c r="S130" s="23">
        <v>0</v>
      </c>
      <c r="T130" s="23">
        <v>0</v>
      </c>
      <c r="U130" s="23">
        <v>0</v>
      </c>
      <c r="V130" s="23">
        <v>0</v>
      </c>
      <c r="W130" s="23">
        <v>10000</v>
      </c>
      <c r="X130" s="141"/>
    </row>
    <row r="131" spans="1:45" ht="25.5">
      <c r="A131" s="7">
        <v>105</v>
      </c>
      <c r="B131" s="8" t="s">
        <v>276</v>
      </c>
      <c r="C131" s="23">
        <f t="shared" si="23"/>
        <v>10000</v>
      </c>
      <c r="D131" s="23">
        <v>0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42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23">
        <v>0</v>
      </c>
      <c r="R131" s="23">
        <v>0</v>
      </c>
      <c r="S131" s="23">
        <v>0</v>
      </c>
      <c r="T131" s="23">
        <v>0</v>
      </c>
      <c r="U131" s="23">
        <v>0</v>
      </c>
      <c r="V131" s="23">
        <v>0</v>
      </c>
      <c r="W131" s="23">
        <v>10000</v>
      </c>
      <c r="X131" s="141"/>
    </row>
    <row r="132" spans="1:45" ht="38.25">
      <c r="A132" s="7">
        <v>106</v>
      </c>
      <c r="B132" s="8" t="s">
        <v>277</v>
      </c>
      <c r="C132" s="23">
        <f t="shared" si="23"/>
        <v>10000</v>
      </c>
      <c r="D132" s="23">
        <v>0</v>
      </c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42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  <c r="Q132" s="23">
        <v>0</v>
      </c>
      <c r="R132" s="23">
        <v>0</v>
      </c>
      <c r="S132" s="23">
        <v>0</v>
      </c>
      <c r="T132" s="23">
        <v>0</v>
      </c>
      <c r="U132" s="23">
        <v>0</v>
      </c>
      <c r="V132" s="23">
        <v>0</v>
      </c>
      <c r="W132" s="23">
        <v>10000</v>
      </c>
      <c r="X132" s="141"/>
    </row>
    <row r="133" spans="1:45" ht="25.5">
      <c r="A133" s="7">
        <v>107</v>
      </c>
      <c r="B133" s="8" t="s">
        <v>278</v>
      </c>
      <c r="C133" s="23">
        <f t="shared" si="23"/>
        <v>40000</v>
      </c>
      <c r="D133" s="23">
        <v>0</v>
      </c>
      <c r="E133" s="23">
        <v>0</v>
      </c>
      <c r="F133" s="23">
        <v>0</v>
      </c>
      <c r="G133" s="23">
        <v>0</v>
      </c>
      <c r="H133" s="23">
        <v>0</v>
      </c>
      <c r="I133" s="23">
        <v>0</v>
      </c>
      <c r="J133" s="42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0</v>
      </c>
      <c r="P133" s="23">
        <v>0</v>
      </c>
      <c r="Q133" s="23">
        <v>0</v>
      </c>
      <c r="R133" s="23">
        <v>0</v>
      </c>
      <c r="S133" s="23">
        <v>0</v>
      </c>
      <c r="T133" s="23">
        <v>0</v>
      </c>
      <c r="U133" s="23">
        <v>0</v>
      </c>
      <c r="V133" s="23">
        <v>0</v>
      </c>
      <c r="W133" s="23">
        <v>40000</v>
      </c>
      <c r="X133" s="141"/>
    </row>
    <row r="134" spans="1:45" ht="25.5">
      <c r="A134" s="7">
        <v>108</v>
      </c>
      <c r="B134" s="128" t="s">
        <v>279</v>
      </c>
      <c r="C134" s="23">
        <f t="shared" si="23"/>
        <v>10000</v>
      </c>
      <c r="D134" s="23">
        <v>0</v>
      </c>
      <c r="E134" s="23">
        <v>0</v>
      </c>
      <c r="F134" s="23">
        <v>0</v>
      </c>
      <c r="G134" s="23">
        <v>0</v>
      </c>
      <c r="H134" s="23">
        <v>0</v>
      </c>
      <c r="I134" s="23">
        <v>0</v>
      </c>
      <c r="J134" s="42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0</v>
      </c>
      <c r="S134" s="23">
        <v>0</v>
      </c>
      <c r="T134" s="23">
        <v>0</v>
      </c>
      <c r="U134" s="23">
        <v>0</v>
      </c>
      <c r="V134" s="23">
        <v>0</v>
      </c>
      <c r="W134" s="23">
        <v>10000</v>
      </c>
      <c r="X134" s="141"/>
    </row>
    <row r="135" spans="1:45" s="1" customFormat="1" ht="25.5">
      <c r="A135" s="7">
        <v>109</v>
      </c>
      <c r="B135" s="55" t="s">
        <v>367</v>
      </c>
      <c r="C135" s="23">
        <f t="shared" si="23"/>
        <v>14953</v>
      </c>
      <c r="D135" s="23">
        <v>0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42"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0</v>
      </c>
      <c r="P135" s="23">
        <v>0</v>
      </c>
      <c r="Q135" s="23">
        <v>0</v>
      </c>
      <c r="R135" s="23">
        <v>0</v>
      </c>
      <c r="S135" s="23">
        <v>0</v>
      </c>
      <c r="T135" s="23">
        <v>0</v>
      </c>
      <c r="U135" s="23">
        <v>0</v>
      </c>
      <c r="V135" s="23">
        <v>0</v>
      </c>
      <c r="W135" s="23">
        <v>14953</v>
      </c>
      <c r="X135" s="141"/>
      <c r="Y135" s="139"/>
      <c r="Z135" s="139"/>
      <c r="AA135" s="139"/>
      <c r="AB135" s="139"/>
      <c r="AC135" s="139"/>
      <c r="AD135" s="139"/>
      <c r="AE135" s="139"/>
      <c r="AF135" s="139"/>
      <c r="AG135" s="139"/>
      <c r="AH135" s="139"/>
      <c r="AI135" s="139"/>
      <c r="AJ135" s="139"/>
      <c r="AK135" s="139"/>
      <c r="AL135" s="139"/>
      <c r="AM135" s="139"/>
      <c r="AN135" s="139"/>
      <c r="AO135" s="139"/>
      <c r="AP135" s="139"/>
      <c r="AQ135" s="139"/>
      <c r="AR135" s="139"/>
      <c r="AS135" s="139"/>
    </row>
    <row r="136" spans="1:45" s="1" customFormat="1" ht="25.5">
      <c r="A136" s="7">
        <v>110</v>
      </c>
      <c r="B136" s="55" t="s">
        <v>368</v>
      </c>
      <c r="C136" s="23">
        <f t="shared" si="23"/>
        <v>9000</v>
      </c>
      <c r="D136" s="23">
        <v>0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42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23">
        <v>0</v>
      </c>
      <c r="R136" s="23">
        <v>0</v>
      </c>
      <c r="S136" s="23">
        <v>0</v>
      </c>
      <c r="T136" s="23">
        <v>0</v>
      </c>
      <c r="U136" s="23">
        <v>0</v>
      </c>
      <c r="V136" s="23">
        <v>0</v>
      </c>
      <c r="W136" s="23">
        <v>9000</v>
      </c>
      <c r="X136" s="141"/>
      <c r="Y136" s="139"/>
      <c r="Z136" s="139"/>
      <c r="AA136" s="139"/>
      <c r="AB136" s="139"/>
      <c r="AC136" s="139"/>
      <c r="AD136" s="139"/>
      <c r="AE136" s="139"/>
      <c r="AF136" s="139"/>
      <c r="AG136" s="139"/>
      <c r="AH136" s="139"/>
      <c r="AI136" s="139"/>
      <c r="AJ136" s="139"/>
      <c r="AK136" s="139"/>
      <c r="AL136" s="139"/>
      <c r="AM136" s="139"/>
      <c r="AN136" s="139"/>
      <c r="AO136" s="139"/>
      <c r="AP136" s="139"/>
      <c r="AQ136" s="139"/>
      <c r="AR136" s="139"/>
      <c r="AS136" s="139"/>
    </row>
    <row r="137" spans="1:45" s="1" customFormat="1" ht="25.5">
      <c r="A137" s="7">
        <v>111</v>
      </c>
      <c r="B137" s="55" t="s">
        <v>369</v>
      </c>
      <c r="C137" s="23">
        <f t="shared" si="23"/>
        <v>10000</v>
      </c>
      <c r="D137" s="23">
        <v>0</v>
      </c>
      <c r="E137" s="23">
        <v>0</v>
      </c>
      <c r="F137" s="23">
        <v>0</v>
      </c>
      <c r="G137" s="23">
        <v>0</v>
      </c>
      <c r="H137" s="23">
        <v>0</v>
      </c>
      <c r="I137" s="23">
        <v>0</v>
      </c>
      <c r="J137" s="42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  <c r="Q137" s="23">
        <v>0</v>
      </c>
      <c r="R137" s="23">
        <v>0</v>
      </c>
      <c r="S137" s="23">
        <v>0</v>
      </c>
      <c r="T137" s="23">
        <v>0</v>
      </c>
      <c r="U137" s="23">
        <v>0</v>
      </c>
      <c r="V137" s="23">
        <v>0</v>
      </c>
      <c r="W137" s="23">
        <v>10000</v>
      </c>
      <c r="X137" s="141"/>
      <c r="Y137" s="139"/>
      <c r="Z137" s="139"/>
      <c r="AA137" s="139"/>
      <c r="AB137" s="139"/>
      <c r="AC137" s="139"/>
      <c r="AD137" s="139"/>
      <c r="AE137" s="139"/>
      <c r="AF137" s="139"/>
      <c r="AG137" s="139"/>
      <c r="AH137" s="139"/>
      <c r="AI137" s="139"/>
      <c r="AJ137" s="139"/>
      <c r="AK137" s="139"/>
      <c r="AL137" s="139"/>
      <c r="AM137" s="139"/>
      <c r="AN137" s="139"/>
      <c r="AO137" s="139"/>
      <c r="AP137" s="139"/>
      <c r="AQ137" s="139"/>
      <c r="AR137" s="139"/>
      <c r="AS137" s="139"/>
    </row>
    <row r="138" spans="1:45" s="1" customFormat="1" ht="25.5">
      <c r="A138" s="7">
        <v>112</v>
      </c>
      <c r="B138" s="55" t="s">
        <v>370</v>
      </c>
      <c r="C138" s="23">
        <f t="shared" si="23"/>
        <v>56000</v>
      </c>
      <c r="D138" s="23">
        <v>0</v>
      </c>
      <c r="E138" s="23">
        <v>0</v>
      </c>
      <c r="F138" s="23">
        <v>0</v>
      </c>
      <c r="G138" s="23">
        <v>0</v>
      </c>
      <c r="H138" s="23">
        <v>0</v>
      </c>
      <c r="I138" s="23">
        <v>0</v>
      </c>
      <c r="J138" s="42">
        <v>0</v>
      </c>
      <c r="K138" s="23">
        <v>0</v>
      </c>
      <c r="L138" s="23">
        <v>0</v>
      </c>
      <c r="M138" s="23">
        <v>0</v>
      </c>
      <c r="N138" s="23">
        <v>0</v>
      </c>
      <c r="O138" s="23">
        <v>0</v>
      </c>
      <c r="P138" s="23">
        <v>0</v>
      </c>
      <c r="Q138" s="23">
        <v>0</v>
      </c>
      <c r="R138" s="23">
        <v>0</v>
      </c>
      <c r="S138" s="23">
        <v>0</v>
      </c>
      <c r="T138" s="23">
        <v>0</v>
      </c>
      <c r="U138" s="23">
        <v>0</v>
      </c>
      <c r="V138" s="23">
        <v>0</v>
      </c>
      <c r="W138" s="23">
        <v>56000</v>
      </c>
      <c r="X138" s="141"/>
      <c r="Y138" s="139"/>
      <c r="Z138" s="139"/>
      <c r="AA138" s="139"/>
      <c r="AB138" s="139"/>
      <c r="AC138" s="139"/>
      <c r="AD138" s="139"/>
      <c r="AE138" s="139"/>
      <c r="AF138" s="139"/>
      <c r="AG138" s="139"/>
      <c r="AH138" s="139"/>
      <c r="AI138" s="139"/>
      <c r="AJ138" s="139"/>
      <c r="AK138" s="139"/>
      <c r="AL138" s="139"/>
      <c r="AM138" s="139"/>
      <c r="AN138" s="139"/>
      <c r="AO138" s="139"/>
      <c r="AP138" s="139"/>
      <c r="AQ138" s="139"/>
      <c r="AR138" s="139"/>
      <c r="AS138" s="139"/>
    </row>
    <row r="139" spans="1:45" s="1" customFormat="1" ht="25.5">
      <c r="A139" s="7">
        <v>113</v>
      </c>
      <c r="B139" s="55" t="s">
        <v>371</v>
      </c>
      <c r="C139" s="23">
        <f t="shared" si="23"/>
        <v>14000</v>
      </c>
      <c r="D139" s="23">
        <v>0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42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  <c r="Q139" s="23">
        <v>0</v>
      </c>
      <c r="R139" s="23">
        <v>0</v>
      </c>
      <c r="S139" s="23">
        <v>0</v>
      </c>
      <c r="T139" s="23">
        <v>0</v>
      </c>
      <c r="U139" s="23">
        <v>0</v>
      </c>
      <c r="V139" s="23">
        <v>0</v>
      </c>
      <c r="W139" s="23">
        <v>14000</v>
      </c>
      <c r="X139" s="141"/>
      <c r="Y139" s="139"/>
      <c r="Z139" s="139"/>
      <c r="AA139" s="139"/>
      <c r="AB139" s="139"/>
      <c r="AC139" s="139"/>
      <c r="AD139" s="139"/>
      <c r="AE139" s="139"/>
      <c r="AF139" s="139"/>
      <c r="AG139" s="139"/>
      <c r="AH139" s="139"/>
      <c r="AI139" s="139"/>
      <c r="AJ139" s="139"/>
      <c r="AK139" s="139"/>
      <c r="AL139" s="139"/>
      <c r="AM139" s="139"/>
      <c r="AN139" s="139"/>
      <c r="AO139" s="139"/>
      <c r="AP139" s="139"/>
      <c r="AQ139" s="139"/>
      <c r="AR139" s="139"/>
      <c r="AS139" s="139"/>
    </row>
    <row r="140" spans="1:45" s="1" customFormat="1" ht="25.5">
      <c r="A140" s="7">
        <v>114</v>
      </c>
      <c r="B140" s="55" t="s">
        <v>372</v>
      </c>
      <c r="C140" s="23">
        <f t="shared" si="23"/>
        <v>50895</v>
      </c>
      <c r="D140" s="23">
        <v>0</v>
      </c>
      <c r="E140" s="23">
        <v>0</v>
      </c>
      <c r="F140" s="23">
        <v>0</v>
      </c>
      <c r="G140" s="23">
        <v>0</v>
      </c>
      <c r="H140" s="23">
        <v>0</v>
      </c>
      <c r="I140" s="23">
        <v>0</v>
      </c>
      <c r="J140" s="42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  <c r="Q140" s="23">
        <v>0</v>
      </c>
      <c r="R140" s="23">
        <v>0</v>
      </c>
      <c r="S140" s="23">
        <v>0</v>
      </c>
      <c r="T140" s="23">
        <v>0</v>
      </c>
      <c r="U140" s="23">
        <v>0</v>
      </c>
      <c r="V140" s="23">
        <v>0</v>
      </c>
      <c r="W140" s="23">
        <v>50895</v>
      </c>
      <c r="X140" s="141"/>
      <c r="Y140" s="139"/>
      <c r="Z140" s="139"/>
      <c r="AA140" s="139"/>
      <c r="AB140" s="139"/>
      <c r="AC140" s="139"/>
      <c r="AD140" s="139"/>
      <c r="AE140" s="139"/>
      <c r="AF140" s="139"/>
      <c r="AG140" s="139"/>
      <c r="AH140" s="139"/>
      <c r="AI140" s="139"/>
      <c r="AJ140" s="139"/>
      <c r="AK140" s="139"/>
      <c r="AL140" s="139"/>
      <c r="AM140" s="139"/>
      <c r="AN140" s="139"/>
      <c r="AO140" s="139"/>
      <c r="AP140" s="139"/>
      <c r="AQ140" s="139"/>
      <c r="AR140" s="139"/>
      <c r="AS140" s="139"/>
    </row>
    <row r="141" spans="1:45">
      <c r="A141" s="160" t="s">
        <v>257</v>
      </c>
      <c r="B141" s="161"/>
      <c r="C141" s="32">
        <f>SUM(C142:C151)</f>
        <v>5655532</v>
      </c>
      <c r="D141" s="32">
        <f t="shared" ref="D141:W141" si="24">SUM(D142:D151)</f>
        <v>0</v>
      </c>
      <c r="E141" s="32">
        <f t="shared" si="24"/>
        <v>447585</v>
      </c>
      <c r="F141" s="32">
        <f t="shared" si="24"/>
        <v>0</v>
      </c>
      <c r="G141" s="32">
        <f t="shared" si="24"/>
        <v>0</v>
      </c>
      <c r="H141" s="32">
        <f t="shared" si="24"/>
        <v>590000</v>
      </c>
      <c r="I141" s="32">
        <f t="shared" si="24"/>
        <v>0</v>
      </c>
      <c r="J141" s="138">
        <f t="shared" si="24"/>
        <v>0</v>
      </c>
      <c r="K141" s="32">
        <f t="shared" si="24"/>
        <v>0</v>
      </c>
      <c r="L141" s="32">
        <f t="shared" si="24"/>
        <v>794.8</v>
      </c>
      <c r="M141" s="32">
        <f t="shared" si="24"/>
        <v>2040000</v>
      </c>
      <c r="N141" s="32">
        <f t="shared" si="24"/>
        <v>0</v>
      </c>
      <c r="O141" s="32">
        <f t="shared" si="24"/>
        <v>0</v>
      </c>
      <c r="P141" s="32">
        <f t="shared" si="24"/>
        <v>2005.5</v>
      </c>
      <c r="Q141" s="32">
        <f t="shared" si="24"/>
        <v>2134728</v>
      </c>
      <c r="R141" s="32">
        <f t="shared" si="24"/>
        <v>132</v>
      </c>
      <c r="S141" s="32">
        <f t="shared" si="24"/>
        <v>261459</v>
      </c>
      <c r="T141" s="32">
        <f t="shared" si="24"/>
        <v>0</v>
      </c>
      <c r="U141" s="32">
        <f t="shared" si="24"/>
        <v>0</v>
      </c>
      <c r="V141" s="32">
        <f t="shared" si="24"/>
        <v>0</v>
      </c>
      <c r="W141" s="32">
        <f t="shared" si="24"/>
        <v>181760</v>
      </c>
      <c r="X141" s="141"/>
    </row>
    <row r="142" spans="1:45" ht="25.5">
      <c r="A142" s="7">
        <v>115</v>
      </c>
      <c r="B142" s="8" t="s">
        <v>85</v>
      </c>
      <c r="C142" s="23">
        <f t="shared" ref="C142:C151" si="25">D142+E142+F142+G142+H142+I142+K142+M142+O142+Q142+S142+U142+V142+W142</f>
        <v>858772</v>
      </c>
      <c r="D142" s="23">
        <v>0</v>
      </c>
      <c r="E142" s="23">
        <v>67065</v>
      </c>
      <c r="F142" s="23">
        <v>0</v>
      </c>
      <c r="G142" s="23">
        <v>0</v>
      </c>
      <c r="H142" s="23">
        <v>120000</v>
      </c>
      <c r="I142" s="23">
        <v>0</v>
      </c>
      <c r="J142" s="42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399.5</v>
      </c>
      <c r="Q142" s="23">
        <v>619972</v>
      </c>
      <c r="R142" s="23">
        <v>26</v>
      </c>
      <c r="S142" s="23">
        <v>51735</v>
      </c>
      <c r="T142" s="23">
        <v>0</v>
      </c>
      <c r="U142" s="23">
        <v>0</v>
      </c>
      <c r="V142" s="23">
        <v>0</v>
      </c>
      <c r="W142" s="23">
        <v>0</v>
      </c>
      <c r="X142" s="141"/>
    </row>
    <row r="143" spans="1:45" ht="25.5">
      <c r="A143" s="7">
        <v>116</v>
      </c>
      <c r="B143" s="8" t="s">
        <v>86</v>
      </c>
      <c r="C143" s="23">
        <f t="shared" si="25"/>
        <v>1850000</v>
      </c>
      <c r="D143" s="23">
        <v>0</v>
      </c>
      <c r="E143" s="23">
        <v>126260</v>
      </c>
      <c r="F143" s="23">
        <v>0</v>
      </c>
      <c r="G143" s="23">
        <v>0</v>
      </c>
      <c r="H143" s="23">
        <v>155000</v>
      </c>
      <c r="I143" s="23">
        <v>0</v>
      </c>
      <c r="J143" s="42">
        <v>0</v>
      </c>
      <c r="K143" s="23">
        <v>0</v>
      </c>
      <c r="L143" s="23">
        <v>400.1</v>
      </c>
      <c r="M143" s="23">
        <v>1020000</v>
      </c>
      <c r="N143" s="23">
        <v>0</v>
      </c>
      <c r="O143" s="23">
        <v>0</v>
      </c>
      <c r="P143" s="23">
        <v>537</v>
      </c>
      <c r="Q143" s="23">
        <v>478832</v>
      </c>
      <c r="R143" s="23">
        <v>35</v>
      </c>
      <c r="S143" s="23">
        <v>69908</v>
      </c>
      <c r="T143" s="23">
        <v>0</v>
      </c>
      <c r="U143" s="23">
        <v>0</v>
      </c>
      <c r="V143" s="23">
        <v>0</v>
      </c>
      <c r="W143" s="23">
        <v>0</v>
      </c>
      <c r="X143" s="141"/>
    </row>
    <row r="144" spans="1:45" ht="25.5">
      <c r="A144" s="7">
        <v>117</v>
      </c>
      <c r="B144" s="8" t="s">
        <v>87</v>
      </c>
      <c r="C144" s="23">
        <f t="shared" si="25"/>
        <v>1850000</v>
      </c>
      <c r="D144" s="23">
        <v>0</v>
      </c>
      <c r="E144" s="23">
        <v>126260</v>
      </c>
      <c r="F144" s="23">
        <v>0</v>
      </c>
      <c r="G144" s="23">
        <v>0</v>
      </c>
      <c r="H144" s="23">
        <v>155000</v>
      </c>
      <c r="I144" s="23">
        <v>0</v>
      </c>
      <c r="J144" s="42">
        <v>0</v>
      </c>
      <c r="K144" s="23">
        <v>0</v>
      </c>
      <c r="L144" s="23">
        <v>394.7</v>
      </c>
      <c r="M144" s="23">
        <v>1020000</v>
      </c>
      <c r="N144" s="23">
        <v>0</v>
      </c>
      <c r="O144" s="23">
        <v>0</v>
      </c>
      <c r="P144" s="23">
        <v>534.5</v>
      </c>
      <c r="Q144" s="23">
        <v>478832</v>
      </c>
      <c r="R144" s="23">
        <v>35</v>
      </c>
      <c r="S144" s="23">
        <v>69908</v>
      </c>
      <c r="T144" s="23">
        <v>0</v>
      </c>
      <c r="U144" s="23">
        <v>0</v>
      </c>
      <c r="V144" s="23">
        <v>0</v>
      </c>
      <c r="W144" s="23">
        <v>0</v>
      </c>
      <c r="X144" s="141"/>
    </row>
    <row r="145" spans="1:45" ht="25.5">
      <c r="A145" s="7">
        <v>118</v>
      </c>
      <c r="B145" s="8" t="s">
        <v>88</v>
      </c>
      <c r="C145" s="23">
        <f t="shared" si="25"/>
        <v>915000</v>
      </c>
      <c r="D145" s="23">
        <v>0</v>
      </c>
      <c r="E145" s="23">
        <v>128000</v>
      </c>
      <c r="F145" s="23">
        <v>0</v>
      </c>
      <c r="G145" s="23">
        <v>0</v>
      </c>
      <c r="H145" s="23">
        <v>160000</v>
      </c>
      <c r="I145" s="23">
        <v>0</v>
      </c>
      <c r="J145" s="42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3">
        <v>534.5</v>
      </c>
      <c r="Q145" s="23">
        <v>557092</v>
      </c>
      <c r="R145" s="23">
        <v>36</v>
      </c>
      <c r="S145" s="23">
        <v>69908</v>
      </c>
      <c r="T145" s="23">
        <v>0</v>
      </c>
      <c r="U145" s="23">
        <v>0</v>
      </c>
      <c r="V145" s="23">
        <v>0</v>
      </c>
      <c r="W145" s="23">
        <v>0</v>
      </c>
      <c r="X145" s="141"/>
    </row>
    <row r="146" spans="1:45" ht="25.5">
      <c r="A146" s="7">
        <v>119</v>
      </c>
      <c r="B146" s="8" t="s">
        <v>280</v>
      </c>
      <c r="C146" s="23">
        <f t="shared" si="25"/>
        <v>35478</v>
      </c>
      <c r="D146" s="23">
        <v>0</v>
      </c>
      <c r="E146" s="23">
        <v>0</v>
      </c>
      <c r="F146" s="23">
        <v>0</v>
      </c>
      <c r="G146" s="23">
        <v>0</v>
      </c>
      <c r="H146" s="23">
        <v>0</v>
      </c>
      <c r="I146" s="23">
        <v>0</v>
      </c>
      <c r="J146" s="42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  <c r="S146" s="23">
        <v>0</v>
      </c>
      <c r="T146" s="23">
        <v>0</v>
      </c>
      <c r="U146" s="23">
        <v>0</v>
      </c>
      <c r="V146" s="23">
        <v>0</v>
      </c>
      <c r="W146" s="23">
        <v>35478</v>
      </c>
      <c r="X146" s="141"/>
    </row>
    <row r="147" spans="1:45" ht="25.5">
      <c r="A147" s="7">
        <v>120</v>
      </c>
      <c r="B147" s="8" t="s">
        <v>281</v>
      </c>
      <c r="C147" s="23">
        <f t="shared" si="25"/>
        <v>37960</v>
      </c>
      <c r="D147" s="23">
        <v>0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42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  <c r="Q147" s="23">
        <v>0</v>
      </c>
      <c r="R147" s="23">
        <v>0</v>
      </c>
      <c r="S147" s="23">
        <v>0</v>
      </c>
      <c r="T147" s="23">
        <v>0</v>
      </c>
      <c r="U147" s="23">
        <v>0</v>
      </c>
      <c r="V147" s="23">
        <v>0</v>
      </c>
      <c r="W147" s="23">
        <v>37960</v>
      </c>
      <c r="X147" s="141"/>
    </row>
    <row r="148" spans="1:45" s="1" customFormat="1" ht="25.5">
      <c r="A148" s="7">
        <v>121</v>
      </c>
      <c r="B148" s="55" t="s">
        <v>373</v>
      </c>
      <c r="C148" s="23">
        <f t="shared" si="25"/>
        <v>17943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  <c r="I148" s="23">
        <v>0</v>
      </c>
      <c r="J148" s="42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0</v>
      </c>
      <c r="P148" s="23">
        <v>0</v>
      </c>
      <c r="Q148" s="23">
        <v>0</v>
      </c>
      <c r="R148" s="23">
        <v>0</v>
      </c>
      <c r="S148" s="23">
        <v>0</v>
      </c>
      <c r="T148" s="23">
        <v>0</v>
      </c>
      <c r="U148" s="23">
        <v>0</v>
      </c>
      <c r="V148" s="23">
        <v>0</v>
      </c>
      <c r="W148" s="23">
        <v>17943</v>
      </c>
      <c r="X148" s="141"/>
      <c r="Y148" s="139"/>
      <c r="Z148" s="139"/>
      <c r="AA148" s="139"/>
      <c r="AB148" s="139"/>
      <c r="AC148" s="139"/>
      <c r="AD148" s="139"/>
      <c r="AE148" s="139"/>
      <c r="AF148" s="139"/>
      <c r="AG148" s="139"/>
      <c r="AH148" s="139"/>
      <c r="AI148" s="139"/>
      <c r="AJ148" s="139"/>
      <c r="AK148" s="139"/>
      <c r="AL148" s="139"/>
      <c r="AM148" s="139"/>
      <c r="AN148" s="139"/>
      <c r="AO148" s="139"/>
      <c r="AP148" s="139"/>
      <c r="AQ148" s="139"/>
      <c r="AR148" s="139"/>
      <c r="AS148" s="139"/>
    </row>
    <row r="149" spans="1:45" s="1" customFormat="1" ht="25.5">
      <c r="A149" s="7">
        <v>122</v>
      </c>
      <c r="B149" s="55" t="s">
        <v>374</v>
      </c>
      <c r="C149" s="23">
        <f t="shared" si="25"/>
        <v>21587</v>
      </c>
      <c r="D149" s="23">
        <v>0</v>
      </c>
      <c r="E149" s="23">
        <v>0</v>
      </c>
      <c r="F149" s="23">
        <v>0</v>
      </c>
      <c r="G149" s="23">
        <v>0</v>
      </c>
      <c r="H149" s="23">
        <v>0</v>
      </c>
      <c r="I149" s="23">
        <v>0</v>
      </c>
      <c r="J149" s="42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  <c r="Q149" s="23">
        <v>0</v>
      </c>
      <c r="R149" s="23">
        <v>0</v>
      </c>
      <c r="S149" s="23">
        <v>0</v>
      </c>
      <c r="T149" s="23">
        <v>0</v>
      </c>
      <c r="U149" s="23">
        <v>0</v>
      </c>
      <c r="V149" s="23">
        <v>0</v>
      </c>
      <c r="W149" s="23">
        <v>21587</v>
      </c>
      <c r="X149" s="141"/>
      <c r="Y149" s="139"/>
      <c r="Z149" s="139"/>
      <c r="AA149" s="139"/>
      <c r="AB149" s="139"/>
      <c r="AC149" s="139"/>
      <c r="AD149" s="139"/>
      <c r="AE149" s="139"/>
      <c r="AF149" s="139"/>
      <c r="AG149" s="139"/>
      <c r="AH149" s="139"/>
      <c r="AI149" s="139"/>
      <c r="AJ149" s="139"/>
      <c r="AK149" s="139"/>
      <c r="AL149" s="139"/>
      <c r="AM149" s="139"/>
      <c r="AN149" s="139"/>
      <c r="AO149" s="139"/>
      <c r="AP149" s="139"/>
      <c r="AQ149" s="139"/>
      <c r="AR149" s="139"/>
      <c r="AS149" s="139"/>
    </row>
    <row r="150" spans="1:45" s="1" customFormat="1" ht="25.5">
      <c r="A150" s="7">
        <v>123</v>
      </c>
      <c r="B150" s="55" t="s">
        <v>375</v>
      </c>
      <c r="C150" s="23">
        <f t="shared" si="25"/>
        <v>35792</v>
      </c>
      <c r="D150" s="23">
        <v>0</v>
      </c>
      <c r="E150" s="23">
        <v>0</v>
      </c>
      <c r="F150" s="23">
        <v>0</v>
      </c>
      <c r="G150" s="23">
        <v>0</v>
      </c>
      <c r="H150" s="23">
        <v>0</v>
      </c>
      <c r="I150" s="23">
        <v>0</v>
      </c>
      <c r="J150" s="42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0</v>
      </c>
      <c r="S150" s="23">
        <v>0</v>
      </c>
      <c r="T150" s="23">
        <v>0</v>
      </c>
      <c r="U150" s="23">
        <v>0</v>
      </c>
      <c r="V150" s="23">
        <v>0</v>
      </c>
      <c r="W150" s="23">
        <v>35792</v>
      </c>
      <c r="X150" s="141"/>
      <c r="Y150" s="139"/>
      <c r="Z150" s="139"/>
      <c r="AA150" s="139"/>
      <c r="AB150" s="139"/>
      <c r="AC150" s="139"/>
      <c r="AD150" s="139"/>
      <c r="AE150" s="139"/>
      <c r="AF150" s="139"/>
      <c r="AG150" s="139"/>
      <c r="AH150" s="139"/>
      <c r="AI150" s="139"/>
      <c r="AJ150" s="139"/>
      <c r="AK150" s="139"/>
      <c r="AL150" s="139"/>
      <c r="AM150" s="139"/>
      <c r="AN150" s="139"/>
      <c r="AO150" s="139"/>
      <c r="AP150" s="139"/>
      <c r="AQ150" s="139"/>
      <c r="AR150" s="139"/>
      <c r="AS150" s="139"/>
    </row>
    <row r="151" spans="1:45" s="1" customFormat="1" ht="25.5">
      <c r="A151" s="7">
        <v>124</v>
      </c>
      <c r="B151" s="55" t="s">
        <v>376</v>
      </c>
      <c r="C151" s="23">
        <f t="shared" si="25"/>
        <v>33000</v>
      </c>
      <c r="D151" s="23">
        <v>0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42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  <c r="Q151" s="23">
        <v>0</v>
      </c>
      <c r="R151" s="23">
        <v>0</v>
      </c>
      <c r="S151" s="23">
        <v>0</v>
      </c>
      <c r="T151" s="23">
        <v>0</v>
      </c>
      <c r="U151" s="23">
        <v>0</v>
      </c>
      <c r="V151" s="23">
        <v>0</v>
      </c>
      <c r="W151" s="23">
        <v>33000</v>
      </c>
      <c r="X151" s="141"/>
      <c r="Y151" s="139"/>
      <c r="Z151" s="139"/>
      <c r="AA151" s="139"/>
      <c r="AB151" s="139"/>
      <c r="AC151" s="139"/>
      <c r="AD151" s="139"/>
      <c r="AE151" s="139"/>
      <c r="AF151" s="139"/>
      <c r="AG151" s="139"/>
      <c r="AH151" s="139"/>
      <c r="AI151" s="139"/>
      <c r="AJ151" s="139"/>
      <c r="AK151" s="139"/>
      <c r="AL151" s="139"/>
      <c r="AM151" s="139"/>
      <c r="AN151" s="139"/>
      <c r="AO151" s="139"/>
      <c r="AP151" s="139"/>
      <c r="AQ151" s="139"/>
      <c r="AR151" s="139"/>
      <c r="AS151" s="139"/>
    </row>
    <row r="152" spans="1:45" s="12" customFormat="1">
      <c r="A152" s="160" t="s">
        <v>89</v>
      </c>
      <c r="B152" s="161"/>
      <c r="C152" s="19">
        <f>SUM(C153:C290)</f>
        <v>397306601.37999994</v>
      </c>
      <c r="D152" s="19">
        <f t="shared" ref="D152:W152" si="26">SUM(D153:D290)</f>
        <v>103865956.75999999</v>
      </c>
      <c r="E152" s="19">
        <f t="shared" si="26"/>
        <v>13423348.600000001</v>
      </c>
      <c r="F152" s="19">
        <f t="shared" si="26"/>
        <v>17764026.370000001</v>
      </c>
      <c r="G152" s="19">
        <f t="shared" si="26"/>
        <v>19081592.740000002</v>
      </c>
      <c r="H152" s="19">
        <f t="shared" si="26"/>
        <v>26531867.380000003</v>
      </c>
      <c r="I152" s="19">
        <f t="shared" si="26"/>
        <v>1794825.04</v>
      </c>
      <c r="J152" s="20">
        <f t="shared" si="26"/>
        <v>47</v>
      </c>
      <c r="K152" s="19">
        <f t="shared" si="26"/>
        <v>73832077.75</v>
      </c>
      <c r="L152" s="19">
        <f t="shared" si="26"/>
        <v>26382.100000000002</v>
      </c>
      <c r="M152" s="19">
        <f t="shared" si="26"/>
        <v>85290985.330000013</v>
      </c>
      <c r="N152" s="19">
        <f t="shared" si="26"/>
        <v>0</v>
      </c>
      <c r="O152" s="19">
        <f t="shared" si="26"/>
        <v>0</v>
      </c>
      <c r="P152" s="19">
        <f t="shared" si="26"/>
        <v>43798.719999999994</v>
      </c>
      <c r="Q152" s="19">
        <f t="shared" si="26"/>
        <v>40285286.919999994</v>
      </c>
      <c r="R152" s="19">
        <f t="shared" si="26"/>
        <v>0</v>
      </c>
      <c r="S152" s="19">
        <f t="shared" si="26"/>
        <v>0</v>
      </c>
      <c r="T152" s="19">
        <f t="shared" si="26"/>
        <v>1500.4</v>
      </c>
      <c r="U152" s="19">
        <f t="shared" si="26"/>
        <v>964774.54</v>
      </c>
      <c r="V152" s="19">
        <f t="shared" si="26"/>
        <v>813031.2</v>
      </c>
      <c r="W152" s="19">
        <f t="shared" si="26"/>
        <v>13658828.75</v>
      </c>
      <c r="X152" s="141"/>
      <c r="Y152" s="140"/>
      <c r="Z152" s="140"/>
      <c r="AA152" s="140"/>
      <c r="AB152" s="140"/>
      <c r="AC152" s="140"/>
      <c r="AD152" s="140"/>
      <c r="AE152" s="140"/>
      <c r="AF152" s="140"/>
      <c r="AG152" s="140"/>
      <c r="AH152" s="140"/>
      <c r="AI152" s="140"/>
      <c r="AJ152" s="140"/>
      <c r="AK152" s="140"/>
      <c r="AL152" s="140"/>
      <c r="AM152" s="140"/>
      <c r="AN152" s="140"/>
      <c r="AO152" s="140"/>
      <c r="AP152" s="140"/>
      <c r="AQ152" s="140"/>
      <c r="AR152" s="140"/>
      <c r="AS152" s="140"/>
    </row>
    <row r="153" spans="1:45" ht="25.5">
      <c r="A153" s="7">
        <v>125</v>
      </c>
      <c r="B153" s="13" t="s">
        <v>90</v>
      </c>
      <c r="C153" s="23">
        <f t="shared" ref="C153:C216" si="27">D153+E153+F153+G153+H153+I153+K153+M153+O153+Q153+S153+U153+V153+W153</f>
        <v>972099</v>
      </c>
      <c r="D153" s="23">
        <v>0</v>
      </c>
      <c r="E153" s="23">
        <v>0</v>
      </c>
      <c r="F153" s="23">
        <v>972099</v>
      </c>
      <c r="G153" s="23">
        <v>0</v>
      </c>
      <c r="H153" s="23">
        <v>0</v>
      </c>
      <c r="I153" s="23">
        <v>0</v>
      </c>
      <c r="J153" s="42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v>0</v>
      </c>
      <c r="P153" s="23">
        <v>0</v>
      </c>
      <c r="Q153" s="23">
        <v>0</v>
      </c>
      <c r="R153" s="23">
        <v>0</v>
      </c>
      <c r="S153" s="23">
        <v>0</v>
      </c>
      <c r="T153" s="23">
        <v>0</v>
      </c>
      <c r="U153" s="23">
        <v>0</v>
      </c>
      <c r="V153" s="23">
        <v>0</v>
      </c>
      <c r="W153" s="23">
        <v>0</v>
      </c>
      <c r="X153" s="141"/>
    </row>
    <row r="154" spans="1:45" ht="25.5">
      <c r="A154" s="7">
        <v>126</v>
      </c>
      <c r="B154" s="13" t="s">
        <v>91</v>
      </c>
      <c r="C154" s="23">
        <f t="shared" si="27"/>
        <v>3219306.1999999997</v>
      </c>
      <c r="D154" s="23">
        <v>1022928.94</v>
      </c>
      <c r="E154" s="23">
        <v>187082.2</v>
      </c>
      <c r="F154" s="23">
        <v>243104.01</v>
      </c>
      <c r="G154" s="23">
        <v>225213.23</v>
      </c>
      <c r="H154" s="23">
        <v>177678.56</v>
      </c>
      <c r="I154" s="23">
        <v>0</v>
      </c>
      <c r="J154" s="42">
        <v>0</v>
      </c>
      <c r="K154" s="23">
        <v>0</v>
      </c>
      <c r="L154" s="23">
        <v>569</v>
      </c>
      <c r="M154" s="23">
        <v>1023422.42</v>
      </c>
      <c r="N154" s="23">
        <v>0</v>
      </c>
      <c r="O154" s="23">
        <v>0</v>
      </c>
      <c r="P154" s="23">
        <v>607.5</v>
      </c>
      <c r="Q154" s="23">
        <v>334376.84000000003</v>
      </c>
      <c r="R154" s="23">
        <v>0</v>
      </c>
      <c r="S154" s="23">
        <v>0</v>
      </c>
      <c r="T154" s="23">
        <v>0</v>
      </c>
      <c r="U154" s="23">
        <v>0</v>
      </c>
      <c r="V154" s="23">
        <v>5500</v>
      </c>
      <c r="W154" s="23">
        <v>0</v>
      </c>
      <c r="X154" s="141"/>
    </row>
    <row r="155" spans="1:45" ht="25.5">
      <c r="A155" s="7">
        <v>127</v>
      </c>
      <c r="B155" s="13" t="s">
        <v>92</v>
      </c>
      <c r="C155" s="23">
        <f t="shared" si="27"/>
        <v>4437773.5</v>
      </c>
      <c r="D155" s="23">
        <v>1493212.4</v>
      </c>
      <c r="E155" s="23">
        <v>148174.29</v>
      </c>
      <c r="F155" s="23">
        <v>343793.04</v>
      </c>
      <c r="G155" s="23">
        <v>226858.21</v>
      </c>
      <c r="H155" s="23">
        <v>216108.91</v>
      </c>
      <c r="I155" s="23">
        <v>0</v>
      </c>
      <c r="J155" s="42">
        <v>0</v>
      </c>
      <c r="K155" s="23">
        <v>0</v>
      </c>
      <c r="L155" s="23">
        <v>560.5</v>
      </c>
      <c r="M155" s="23">
        <v>1511435.74</v>
      </c>
      <c r="N155" s="23">
        <v>0</v>
      </c>
      <c r="O155" s="23">
        <v>0</v>
      </c>
      <c r="P155" s="23">
        <v>904</v>
      </c>
      <c r="Q155" s="23">
        <v>490034.91</v>
      </c>
      <c r="R155" s="23">
        <v>0</v>
      </c>
      <c r="S155" s="23">
        <v>0</v>
      </c>
      <c r="T155" s="23">
        <v>0</v>
      </c>
      <c r="U155" s="23">
        <v>0</v>
      </c>
      <c r="V155" s="23">
        <v>8156</v>
      </c>
      <c r="W155" s="23">
        <v>0</v>
      </c>
      <c r="X155" s="141"/>
    </row>
    <row r="156" spans="1:45" ht="25.5">
      <c r="A156" s="7">
        <v>128</v>
      </c>
      <c r="B156" s="13" t="s">
        <v>93</v>
      </c>
      <c r="C156" s="23">
        <f t="shared" si="27"/>
        <v>3281336.3</v>
      </c>
      <c r="D156" s="23">
        <v>1005853.97</v>
      </c>
      <c r="E156" s="23">
        <v>172303.03</v>
      </c>
      <c r="F156" s="23">
        <v>322233.08</v>
      </c>
      <c r="G156" s="23">
        <v>187839.94</v>
      </c>
      <c r="H156" s="23">
        <v>193910.3</v>
      </c>
      <c r="I156" s="23">
        <v>0</v>
      </c>
      <c r="J156" s="42">
        <v>0</v>
      </c>
      <c r="K156" s="23">
        <v>0</v>
      </c>
      <c r="L156" s="23">
        <v>568</v>
      </c>
      <c r="M156" s="23">
        <v>1073892.8899999999</v>
      </c>
      <c r="N156" s="23">
        <v>0</v>
      </c>
      <c r="O156" s="23">
        <v>0</v>
      </c>
      <c r="P156" s="23">
        <v>606.9</v>
      </c>
      <c r="Q156" s="23">
        <v>319869.09000000003</v>
      </c>
      <c r="R156" s="23">
        <v>0</v>
      </c>
      <c r="S156" s="23">
        <v>0</v>
      </c>
      <c r="T156" s="23">
        <v>0</v>
      </c>
      <c r="U156" s="23">
        <v>0</v>
      </c>
      <c r="V156" s="23">
        <v>5434</v>
      </c>
      <c r="W156" s="23">
        <v>0</v>
      </c>
      <c r="X156" s="141"/>
    </row>
    <row r="157" spans="1:45" ht="25.5">
      <c r="A157" s="7">
        <v>129</v>
      </c>
      <c r="B157" s="13" t="s">
        <v>94</v>
      </c>
      <c r="C157" s="23">
        <f t="shared" si="27"/>
        <v>539004</v>
      </c>
      <c r="D157" s="23">
        <v>0</v>
      </c>
      <c r="E157" s="23">
        <v>0</v>
      </c>
      <c r="F157" s="23">
        <v>0</v>
      </c>
      <c r="G157" s="23">
        <v>0</v>
      </c>
      <c r="H157" s="23">
        <v>518558</v>
      </c>
      <c r="I157" s="23">
        <v>0</v>
      </c>
      <c r="J157" s="42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  <c r="Q157" s="23">
        <v>0</v>
      </c>
      <c r="R157" s="23">
        <v>0</v>
      </c>
      <c r="S157" s="23">
        <v>0</v>
      </c>
      <c r="T157" s="23">
        <v>0</v>
      </c>
      <c r="U157" s="23">
        <v>0</v>
      </c>
      <c r="V157" s="23">
        <v>20446</v>
      </c>
      <c r="W157" s="23">
        <v>0</v>
      </c>
      <c r="X157" s="141"/>
    </row>
    <row r="158" spans="1:45" ht="25.5">
      <c r="A158" s="7">
        <v>130</v>
      </c>
      <c r="B158" s="13" t="s">
        <v>95</v>
      </c>
      <c r="C158" s="23">
        <f t="shared" si="27"/>
        <v>4361913.51</v>
      </c>
      <c r="D158" s="23">
        <v>2512402.91</v>
      </c>
      <c r="E158" s="23">
        <v>210707.7</v>
      </c>
      <c r="F158" s="23">
        <v>519071.26</v>
      </c>
      <c r="G158" s="23">
        <v>597684.64</v>
      </c>
      <c r="H158" s="23">
        <v>504841</v>
      </c>
      <c r="I158" s="23">
        <v>0</v>
      </c>
      <c r="J158" s="42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3">
        <v>0</v>
      </c>
      <c r="R158" s="23">
        <v>0</v>
      </c>
      <c r="S158" s="23">
        <v>0</v>
      </c>
      <c r="T158" s="23">
        <v>0</v>
      </c>
      <c r="U158" s="23">
        <v>0</v>
      </c>
      <c r="V158" s="23">
        <v>17206</v>
      </c>
      <c r="W158" s="23">
        <v>0</v>
      </c>
      <c r="X158" s="141"/>
    </row>
    <row r="159" spans="1:45" ht="25.5">
      <c r="A159" s="7">
        <v>131</v>
      </c>
      <c r="B159" s="13" t="s">
        <v>96</v>
      </c>
      <c r="C159" s="23">
        <f t="shared" si="27"/>
        <v>4877028.8100000005</v>
      </c>
      <c r="D159" s="23">
        <v>1303080.93</v>
      </c>
      <c r="E159" s="23">
        <v>192547.08</v>
      </c>
      <c r="F159" s="23">
        <v>462836.8</v>
      </c>
      <c r="G159" s="23">
        <v>488685.6</v>
      </c>
      <c r="H159" s="23">
        <v>414755.31</v>
      </c>
      <c r="I159" s="23">
        <v>0</v>
      </c>
      <c r="J159" s="42">
        <v>0</v>
      </c>
      <c r="K159" s="23">
        <v>0</v>
      </c>
      <c r="L159" s="23">
        <v>376.5</v>
      </c>
      <c r="M159" s="23">
        <v>1462212.36</v>
      </c>
      <c r="N159" s="23">
        <v>0</v>
      </c>
      <c r="O159" s="23">
        <v>0</v>
      </c>
      <c r="P159" s="23">
        <v>987</v>
      </c>
      <c r="Q159" s="23">
        <v>542433.73</v>
      </c>
      <c r="R159" s="23">
        <v>0</v>
      </c>
      <c r="S159" s="23">
        <v>0</v>
      </c>
      <c r="T159" s="23">
        <v>0</v>
      </c>
      <c r="U159" s="23">
        <v>0</v>
      </c>
      <c r="V159" s="23">
        <v>10477</v>
      </c>
      <c r="W159" s="23">
        <v>0</v>
      </c>
      <c r="X159" s="141"/>
    </row>
    <row r="160" spans="1:45" ht="25.5">
      <c r="A160" s="7">
        <v>132</v>
      </c>
      <c r="B160" s="13" t="s">
        <v>97</v>
      </c>
      <c r="C160" s="23">
        <f t="shared" si="27"/>
        <v>36510</v>
      </c>
      <c r="D160" s="23">
        <v>0</v>
      </c>
      <c r="E160" s="23">
        <v>0</v>
      </c>
      <c r="F160" s="23">
        <v>0</v>
      </c>
      <c r="G160" s="23">
        <v>0</v>
      </c>
      <c r="H160" s="23">
        <v>0</v>
      </c>
      <c r="I160" s="23">
        <v>0</v>
      </c>
      <c r="J160" s="42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0</v>
      </c>
      <c r="P160" s="23">
        <v>0</v>
      </c>
      <c r="Q160" s="23">
        <v>0</v>
      </c>
      <c r="R160" s="23">
        <v>0</v>
      </c>
      <c r="S160" s="23">
        <v>0</v>
      </c>
      <c r="T160" s="23">
        <v>0</v>
      </c>
      <c r="U160" s="23">
        <v>0</v>
      </c>
      <c r="V160" s="23">
        <v>36510</v>
      </c>
      <c r="W160" s="23">
        <v>0</v>
      </c>
      <c r="X160" s="141"/>
    </row>
    <row r="161" spans="1:24" ht="25.5">
      <c r="A161" s="7">
        <v>133</v>
      </c>
      <c r="B161" s="13" t="s">
        <v>98</v>
      </c>
      <c r="C161" s="23">
        <f t="shared" si="27"/>
        <v>10070502.879999999</v>
      </c>
      <c r="D161" s="23">
        <v>3264595.21</v>
      </c>
      <c r="E161" s="23">
        <v>474136.51</v>
      </c>
      <c r="F161" s="23">
        <v>1002715.56</v>
      </c>
      <c r="G161" s="23">
        <v>646711.25</v>
      </c>
      <c r="H161" s="23">
        <v>907505.36</v>
      </c>
      <c r="I161" s="23">
        <v>0</v>
      </c>
      <c r="J161" s="42">
        <v>0</v>
      </c>
      <c r="K161" s="23">
        <v>0</v>
      </c>
      <c r="L161" s="23">
        <v>846</v>
      </c>
      <c r="M161" s="23">
        <v>3643298.99</v>
      </c>
      <c r="N161" s="23">
        <v>0</v>
      </c>
      <c r="O161" s="23">
        <v>0</v>
      </c>
      <c r="P161" s="23">
        <v>0</v>
      </c>
      <c r="Q161" s="23">
        <v>0</v>
      </c>
      <c r="R161" s="23">
        <v>0</v>
      </c>
      <c r="S161" s="23">
        <v>0</v>
      </c>
      <c r="T161" s="23">
        <v>0</v>
      </c>
      <c r="U161" s="23">
        <v>0</v>
      </c>
      <c r="V161" s="23">
        <v>0</v>
      </c>
      <c r="W161" s="23">
        <v>131540</v>
      </c>
      <c r="X161" s="141"/>
    </row>
    <row r="162" spans="1:24" ht="25.5">
      <c r="A162" s="7">
        <v>134</v>
      </c>
      <c r="B162" s="13" t="s">
        <v>99</v>
      </c>
      <c r="C162" s="23">
        <f t="shared" si="27"/>
        <v>3791999</v>
      </c>
      <c r="D162" s="23">
        <v>0</v>
      </c>
      <c r="E162" s="23">
        <v>0</v>
      </c>
      <c r="F162" s="23">
        <v>0</v>
      </c>
      <c r="G162" s="23">
        <v>0</v>
      </c>
      <c r="H162" s="23">
        <v>0</v>
      </c>
      <c r="I162" s="23">
        <v>0</v>
      </c>
      <c r="J162" s="42">
        <v>0</v>
      </c>
      <c r="K162" s="23">
        <v>0</v>
      </c>
      <c r="L162" s="23">
        <v>620.6</v>
      </c>
      <c r="M162" s="23">
        <v>1760133</v>
      </c>
      <c r="N162" s="23">
        <v>0</v>
      </c>
      <c r="O162" s="23">
        <v>0</v>
      </c>
      <c r="P162" s="23">
        <v>1268</v>
      </c>
      <c r="Q162" s="23">
        <v>2020591</v>
      </c>
      <c r="R162" s="23">
        <v>0</v>
      </c>
      <c r="S162" s="23">
        <v>0</v>
      </c>
      <c r="T162" s="23">
        <v>0</v>
      </c>
      <c r="U162" s="23">
        <v>0</v>
      </c>
      <c r="V162" s="23">
        <v>11275</v>
      </c>
      <c r="W162" s="23">
        <v>0</v>
      </c>
      <c r="X162" s="141"/>
    </row>
    <row r="163" spans="1:24" ht="25.5">
      <c r="A163" s="7">
        <v>135</v>
      </c>
      <c r="B163" s="13" t="s">
        <v>100</v>
      </c>
      <c r="C163" s="23">
        <f t="shared" si="27"/>
        <v>11369534.960000001</v>
      </c>
      <c r="D163" s="23">
        <v>3816046</v>
      </c>
      <c r="E163" s="23">
        <v>719924</v>
      </c>
      <c r="F163" s="23">
        <v>1690861</v>
      </c>
      <c r="G163" s="23">
        <v>0</v>
      </c>
      <c r="H163" s="23">
        <v>1002339.64</v>
      </c>
      <c r="I163" s="23">
        <v>0</v>
      </c>
      <c r="J163" s="42">
        <v>0</v>
      </c>
      <c r="K163" s="23">
        <v>0</v>
      </c>
      <c r="L163" s="23">
        <v>1142.3</v>
      </c>
      <c r="M163" s="23">
        <v>3191638</v>
      </c>
      <c r="N163" s="23">
        <v>0</v>
      </c>
      <c r="O163" s="23">
        <v>0</v>
      </c>
      <c r="P163" s="23">
        <v>1720.5</v>
      </c>
      <c r="Q163" s="23">
        <v>926049.32</v>
      </c>
      <c r="R163" s="23">
        <v>0</v>
      </c>
      <c r="S163" s="23">
        <v>0</v>
      </c>
      <c r="T163" s="23">
        <v>0</v>
      </c>
      <c r="U163" s="23">
        <v>0</v>
      </c>
      <c r="V163" s="23">
        <v>22677</v>
      </c>
      <c r="W163" s="23">
        <v>0</v>
      </c>
      <c r="X163" s="141"/>
    </row>
    <row r="164" spans="1:24" ht="25.5">
      <c r="A164" s="7">
        <v>136</v>
      </c>
      <c r="B164" s="13" t="s">
        <v>101</v>
      </c>
      <c r="C164" s="23">
        <f t="shared" si="27"/>
        <v>6917267</v>
      </c>
      <c r="D164" s="23">
        <v>1996516.22</v>
      </c>
      <c r="E164" s="23">
        <v>331382.65000000002</v>
      </c>
      <c r="F164" s="23">
        <v>485990.28</v>
      </c>
      <c r="G164" s="23">
        <v>539738.17000000004</v>
      </c>
      <c r="H164" s="23">
        <v>474374.31</v>
      </c>
      <c r="I164" s="23">
        <v>0</v>
      </c>
      <c r="J164" s="42">
        <v>0</v>
      </c>
      <c r="K164" s="23">
        <v>0</v>
      </c>
      <c r="L164" s="23">
        <v>578</v>
      </c>
      <c r="M164" s="23">
        <v>1532747.24</v>
      </c>
      <c r="N164" s="23">
        <v>0</v>
      </c>
      <c r="O164" s="23">
        <v>0</v>
      </c>
      <c r="P164" s="23">
        <v>1224</v>
      </c>
      <c r="Q164" s="23">
        <v>1540431.13</v>
      </c>
      <c r="R164" s="23">
        <v>0</v>
      </c>
      <c r="S164" s="23">
        <v>0</v>
      </c>
      <c r="T164" s="23">
        <v>0</v>
      </c>
      <c r="U164" s="23">
        <v>0</v>
      </c>
      <c r="V164" s="23">
        <v>16087</v>
      </c>
      <c r="W164" s="23">
        <v>0</v>
      </c>
      <c r="X164" s="141"/>
    </row>
    <row r="165" spans="1:24" ht="25.5">
      <c r="A165" s="7">
        <v>137</v>
      </c>
      <c r="B165" s="13" t="s">
        <v>102</v>
      </c>
      <c r="C165" s="23">
        <f t="shared" si="27"/>
        <v>1986819</v>
      </c>
      <c r="D165" s="23">
        <v>0</v>
      </c>
      <c r="E165" s="23">
        <v>169755.27</v>
      </c>
      <c r="F165" s="23">
        <v>495746.17</v>
      </c>
      <c r="G165" s="23">
        <v>771610.28</v>
      </c>
      <c r="H165" s="23">
        <v>0</v>
      </c>
      <c r="I165" s="23">
        <v>0</v>
      </c>
      <c r="J165" s="42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  <c r="P165" s="23">
        <v>1714.3</v>
      </c>
      <c r="Q165" s="23">
        <v>549707.28</v>
      </c>
      <c r="R165" s="23">
        <v>0</v>
      </c>
      <c r="S165" s="23">
        <v>0</v>
      </c>
      <c r="T165" s="23">
        <v>0</v>
      </c>
      <c r="U165" s="23">
        <v>0</v>
      </c>
      <c r="V165" s="23">
        <v>0</v>
      </c>
      <c r="W165" s="23">
        <v>0</v>
      </c>
      <c r="X165" s="141"/>
    </row>
    <row r="166" spans="1:24" ht="25.5">
      <c r="A166" s="7">
        <v>138</v>
      </c>
      <c r="B166" s="13" t="s">
        <v>103</v>
      </c>
      <c r="C166" s="23">
        <f t="shared" si="27"/>
        <v>4273045.2299999995</v>
      </c>
      <c r="D166" s="23">
        <v>2861687.53</v>
      </c>
      <c r="E166" s="23">
        <v>0</v>
      </c>
      <c r="F166" s="23">
        <v>0</v>
      </c>
      <c r="G166" s="23">
        <v>0</v>
      </c>
      <c r="H166" s="23">
        <v>717412.02</v>
      </c>
      <c r="I166" s="23">
        <v>0</v>
      </c>
      <c r="J166" s="42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1538</v>
      </c>
      <c r="Q166" s="23">
        <v>693945.68</v>
      </c>
      <c r="R166" s="23">
        <v>0</v>
      </c>
      <c r="S166" s="23">
        <v>0</v>
      </c>
      <c r="T166" s="23">
        <v>0</v>
      </c>
      <c r="U166" s="23">
        <v>0</v>
      </c>
      <c r="V166" s="23">
        <v>0</v>
      </c>
      <c r="W166" s="23">
        <v>0</v>
      </c>
      <c r="X166" s="141"/>
    </row>
    <row r="167" spans="1:24" ht="25.5">
      <c r="A167" s="7">
        <v>139</v>
      </c>
      <c r="B167" s="13" t="s">
        <v>104</v>
      </c>
      <c r="C167" s="23">
        <f t="shared" si="27"/>
        <v>6357112.2000000002</v>
      </c>
      <c r="D167" s="23">
        <v>2588380</v>
      </c>
      <c r="E167" s="23">
        <v>0</v>
      </c>
      <c r="F167" s="23">
        <v>0</v>
      </c>
      <c r="G167" s="23">
        <v>0</v>
      </c>
      <c r="H167" s="23">
        <v>607663</v>
      </c>
      <c r="I167" s="23">
        <v>0</v>
      </c>
      <c r="J167" s="42">
        <v>0</v>
      </c>
      <c r="K167" s="23">
        <v>0</v>
      </c>
      <c r="L167" s="23">
        <v>729</v>
      </c>
      <c r="M167" s="23">
        <v>2075091</v>
      </c>
      <c r="N167" s="23">
        <v>0</v>
      </c>
      <c r="O167" s="23">
        <v>0</v>
      </c>
      <c r="P167" s="23">
        <v>1719</v>
      </c>
      <c r="Q167" s="23">
        <v>1063624</v>
      </c>
      <c r="R167" s="23">
        <v>0</v>
      </c>
      <c r="S167" s="23">
        <v>0</v>
      </c>
      <c r="T167" s="23">
        <v>0</v>
      </c>
      <c r="U167" s="23">
        <v>0</v>
      </c>
      <c r="V167" s="23">
        <v>22354.2</v>
      </c>
      <c r="W167" s="23">
        <v>0</v>
      </c>
      <c r="X167" s="141"/>
    </row>
    <row r="168" spans="1:24" ht="25.5">
      <c r="A168" s="7">
        <v>140</v>
      </c>
      <c r="B168" s="13" t="s">
        <v>105</v>
      </c>
      <c r="C168" s="23">
        <f t="shared" si="27"/>
        <v>4373830.6900000004</v>
      </c>
      <c r="D168" s="23">
        <v>0</v>
      </c>
      <c r="E168" s="23">
        <v>0</v>
      </c>
      <c r="F168" s="23">
        <v>0</v>
      </c>
      <c r="G168" s="23">
        <v>0</v>
      </c>
      <c r="H168" s="23">
        <v>503175.35</v>
      </c>
      <c r="I168" s="23">
        <v>0</v>
      </c>
      <c r="J168" s="42">
        <v>0</v>
      </c>
      <c r="K168" s="23">
        <v>0</v>
      </c>
      <c r="L168" s="23">
        <v>610</v>
      </c>
      <c r="M168" s="23">
        <v>1970435.85</v>
      </c>
      <c r="N168" s="23">
        <v>0</v>
      </c>
      <c r="O168" s="23">
        <v>0</v>
      </c>
      <c r="P168" s="23">
        <v>1257.5</v>
      </c>
      <c r="Q168" s="23">
        <v>1823243.49</v>
      </c>
      <c r="R168" s="23">
        <v>0</v>
      </c>
      <c r="S168" s="23">
        <v>0</v>
      </c>
      <c r="T168" s="23">
        <v>0</v>
      </c>
      <c r="U168" s="23">
        <v>0</v>
      </c>
      <c r="V168" s="23">
        <v>16976</v>
      </c>
      <c r="W168" s="23">
        <v>60000</v>
      </c>
      <c r="X168" s="141"/>
    </row>
    <row r="169" spans="1:24" ht="25.5">
      <c r="A169" s="7">
        <v>141</v>
      </c>
      <c r="B169" s="13" t="s">
        <v>106</v>
      </c>
      <c r="C169" s="23">
        <f t="shared" si="27"/>
        <v>4170000</v>
      </c>
      <c r="D169" s="23">
        <v>1993041</v>
      </c>
      <c r="E169" s="23">
        <v>241492</v>
      </c>
      <c r="F169" s="23">
        <v>385353</v>
      </c>
      <c r="G169" s="23">
        <v>452803</v>
      </c>
      <c r="H169" s="23">
        <v>0</v>
      </c>
      <c r="I169" s="23">
        <v>0</v>
      </c>
      <c r="J169" s="42">
        <v>0</v>
      </c>
      <c r="K169" s="23">
        <v>0</v>
      </c>
      <c r="L169" s="23">
        <v>725</v>
      </c>
      <c r="M169" s="23">
        <v>1097311</v>
      </c>
      <c r="N169" s="23">
        <v>0</v>
      </c>
      <c r="O169" s="23">
        <v>0</v>
      </c>
      <c r="P169" s="23">
        <v>0</v>
      </c>
      <c r="Q169" s="23">
        <v>0</v>
      </c>
      <c r="R169" s="23">
        <v>0</v>
      </c>
      <c r="S169" s="23">
        <v>0</v>
      </c>
      <c r="T169" s="23">
        <v>0</v>
      </c>
      <c r="U169" s="23">
        <v>0</v>
      </c>
      <c r="V169" s="23">
        <v>0</v>
      </c>
      <c r="W169" s="23">
        <v>0</v>
      </c>
      <c r="X169" s="141"/>
    </row>
    <row r="170" spans="1:24" ht="25.5">
      <c r="A170" s="7">
        <v>142</v>
      </c>
      <c r="B170" s="13" t="s">
        <v>107</v>
      </c>
      <c r="C170" s="23">
        <f t="shared" si="27"/>
        <v>3247662.2800000003</v>
      </c>
      <c r="D170" s="23">
        <v>0</v>
      </c>
      <c r="E170" s="23">
        <v>149838.41</v>
      </c>
      <c r="F170" s="23">
        <v>354902.98</v>
      </c>
      <c r="G170" s="23">
        <v>249398.38</v>
      </c>
      <c r="H170" s="23">
        <v>468698.77</v>
      </c>
      <c r="I170" s="23">
        <v>0</v>
      </c>
      <c r="J170" s="42">
        <v>0</v>
      </c>
      <c r="K170" s="23">
        <v>0</v>
      </c>
      <c r="L170" s="23">
        <v>366</v>
      </c>
      <c r="M170" s="23">
        <v>1022909.93</v>
      </c>
      <c r="N170" s="23">
        <v>0</v>
      </c>
      <c r="O170" s="23">
        <v>0</v>
      </c>
      <c r="P170" s="23">
        <v>974.5</v>
      </c>
      <c r="Q170" s="23">
        <v>995371.81</v>
      </c>
      <c r="R170" s="23">
        <v>0</v>
      </c>
      <c r="S170" s="23">
        <v>0</v>
      </c>
      <c r="T170" s="23">
        <v>0</v>
      </c>
      <c r="U170" s="23">
        <v>0</v>
      </c>
      <c r="V170" s="23">
        <v>6542</v>
      </c>
      <c r="W170" s="23">
        <v>0</v>
      </c>
      <c r="X170" s="141"/>
    </row>
    <row r="171" spans="1:24" ht="25.5">
      <c r="A171" s="7">
        <v>143</v>
      </c>
      <c r="B171" s="13" t="s">
        <v>108</v>
      </c>
      <c r="C171" s="23">
        <f t="shared" si="27"/>
        <v>3481993.3900000006</v>
      </c>
      <c r="D171" s="23">
        <v>1034923.13</v>
      </c>
      <c r="E171" s="23">
        <v>189602.93</v>
      </c>
      <c r="F171" s="23">
        <v>444463.93</v>
      </c>
      <c r="G171" s="23">
        <v>407249.88</v>
      </c>
      <c r="H171" s="23">
        <v>260030.97</v>
      </c>
      <c r="I171" s="23">
        <v>0</v>
      </c>
      <c r="J171" s="42">
        <v>0</v>
      </c>
      <c r="K171" s="23">
        <v>0</v>
      </c>
      <c r="L171" s="23">
        <v>374</v>
      </c>
      <c r="M171" s="23">
        <v>1145722.55</v>
      </c>
      <c r="N171" s="23">
        <v>0</v>
      </c>
      <c r="O171" s="23">
        <v>0</v>
      </c>
      <c r="P171" s="23">
        <v>0</v>
      </c>
      <c r="Q171" s="23">
        <v>0</v>
      </c>
      <c r="R171" s="23">
        <v>0</v>
      </c>
      <c r="S171" s="23">
        <v>0</v>
      </c>
      <c r="T171" s="23">
        <v>0</v>
      </c>
      <c r="U171" s="23">
        <v>0</v>
      </c>
      <c r="V171" s="23">
        <v>0</v>
      </c>
      <c r="W171" s="23">
        <v>0</v>
      </c>
      <c r="X171" s="141"/>
    </row>
    <row r="172" spans="1:24" ht="25.5">
      <c r="A172" s="7">
        <v>144</v>
      </c>
      <c r="B172" s="13" t="s">
        <v>109</v>
      </c>
      <c r="C172" s="23">
        <f t="shared" si="27"/>
        <v>11027</v>
      </c>
      <c r="D172" s="23">
        <v>0</v>
      </c>
      <c r="E172" s="23">
        <v>0</v>
      </c>
      <c r="F172" s="23">
        <v>0</v>
      </c>
      <c r="G172" s="23">
        <v>0</v>
      </c>
      <c r="H172" s="23">
        <v>0</v>
      </c>
      <c r="I172" s="23">
        <v>0</v>
      </c>
      <c r="J172" s="42">
        <v>0</v>
      </c>
      <c r="K172" s="23">
        <v>0</v>
      </c>
      <c r="L172" s="23">
        <v>0</v>
      </c>
      <c r="M172" s="23">
        <v>0</v>
      </c>
      <c r="N172" s="23">
        <v>0</v>
      </c>
      <c r="O172" s="23">
        <v>0</v>
      </c>
      <c r="P172" s="23">
        <v>0</v>
      </c>
      <c r="Q172" s="23">
        <v>0</v>
      </c>
      <c r="R172" s="23">
        <v>0</v>
      </c>
      <c r="S172" s="23">
        <v>0</v>
      </c>
      <c r="T172" s="23">
        <v>0</v>
      </c>
      <c r="U172" s="23">
        <v>0</v>
      </c>
      <c r="V172" s="23">
        <v>11027</v>
      </c>
      <c r="W172" s="23">
        <v>0</v>
      </c>
      <c r="X172" s="141"/>
    </row>
    <row r="173" spans="1:24" ht="25.5">
      <c r="A173" s="7">
        <v>145</v>
      </c>
      <c r="B173" s="13" t="s">
        <v>110</v>
      </c>
      <c r="C173" s="23">
        <f t="shared" si="27"/>
        <v>2381610</v>
      </c>
      <c r="D173" s="23">
        <v>0</v>
      </c>
      <c r="E173" s="23">
        <v>0</v>
      </c>
      <c r="F173" s="23">
        <v>0</v>
      </c>
      <c r="G173" s="23">
        <v>0</v>
      </c>
      <c r="H173" s="23">
        <v>303382</v>
      </c>
      <c r="I173" s="23">
        <v>0</v>
      </c>
      <c r="J173" s="42">
        <v>0</v>
      </c>
      <c r="K173" s="23">
        <v>0</v>
      </c>
      <c r="L173" s="23">
        <v>368</v>
      </c>
      <c r="M173" s="23">
        <v>1126275</v>
      </c>
      <c r="N173" s="23">
        <v>0</v>
      </c>
      <c r="O173" s="23">
        <v>0</v>
      </c>
      <c r="P173" s="23">
        <v>977</v>
      </c>
      <c r="Q173" s="23">
        <v>945345</v>
      </c>
      <c r="R173" s="23">
        <v>0</v>
      </c>
      <c r="S173" s="23">
        <v>0</v>
      </c>
      <c r="T173" s="23">
        <v>0</v>
      </c>
      <c r="U173" s="23">
        <v>0</v>
      </c>
      <c r="V173" s="23">
        <v>6608</v>
      </c>
      <c r="W173" s="23">
        <v>0</v>
      </c>
      <c r="X173" s="141"/>
    </row>
    <row r="174" spans="1:24" ht="25.5">
      <c r="A174" s="7">
        <v>146</v>
      </c>
      <c r="B174" s="13" t="s">
        <v>111</v>
      </c>
      <c r="C174" s="23">
        <f t="shared" si="27"/>
        <v>5344697</v>
      </c>
      <c r="D174" s="23">
        <v>1810298</v>
      </c>
      <c r="E174" s="23">
        <v>244331</v>
      </c>
      <c r="F174" s="23">
        <v>535655</v>
      </c>
      <c r="G174" s="23">
        <v>629678</v>
      </c>
      <c r="H174" s="23">
        <v>582680</v>
      </c>
      <c r="I174" s="23">
        <v>0</v>
      </c>
      <c r="J174" s="42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0</v>
      </c>
      <c r="P174" s="23">
        <v>1233.7</v>
      </c>
      <c r="Q174" s="23">
        <v>1531507</v>
      </c>
      <c r="R174" s="23">
        <v>0</v>
      </c>
      <c r="S174" s="23">
        <v>0</v>
      </c>
      <c r="T174" s="23">
        <v>0</v>
      </c>
      <c r="U174" s="23">
        <v>0</v>
      </c>
      <c r="V174" s="23">
        <v>10548</v>
      </c>
      <c r="W174" s="23">
        <v>0</v>
      </c>
      <c r="X174" s="141"/>
    </row>
    <row r="175" spans="1:24" ht="25.5">
      <c r="A175" s="7">
        <v>147</v>
      </c>
      <c r="B175" s="13" t="s">
        <v>112</v>
      </c>
      <c r="C175" s="23">
        <f t="shared" si="27"/>
        <v>576486</v>
      </c>
      <c r="D175" s="23">
        <v>0</v>
      </c>
      <c r="E175" s="23">
        <v>0</v>
      </c>
      <c r="F175" s="23">
        <v>0</v>
      </c>
      <c r="G175" s="23">
        <v>0</v>
      </c>
      <c r="H175" s="23">
        <v>555368</v>
      </c>
      <c r="I175" s="23">
        <v>0</v>
      </c>
      <c r="J175" s="42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0</v>
      </c>
      <c r="P175" s="23">
        <v>0</v>
      </c>
      <c r="Q175" s="23">
        <v>0</v>
      </c>
      <c r="R175" s="23">
        <v>0</v>
      </c>
      <c r="S175" s="23">
        <v>0</v>
      </c>
      <c r="T175" s="23">
        <v>0</v>
      </c>
      <c r="U175" s="23">
        <v>0</v>
      </c>
      <c r="V175" s="23">
        <v>21118</v>
      </c>
      <c r="W175" s="23">
        <v>0</v>
      </c>
      <c r="X175" s="141"/>
    </row>
    <row r="176" spans="1:24" ht="25.5">
      <c r="A176" s="7">
        <v>148</v>
      </c>
      <c r="B176" s="13" t="s">
        <v>113</v>
      </c>
      <c r="C176" s="23">
        <f t="shared" si="27"/>
        <v>4659569.6499999994</v>
      </c>
      <c r="D176" s="23">
        <v>1750440.7</v>
      </c>
      <c r="E176" s="23">
        <v>330621.90000000002</v>
      </c>
      <c r="F176" s="23">
        <v>0</v>
      </c>
      <c r="G176" s="23">
        <v>260359.38</v>
      </c>
      <c r="H176" s="23">
        <v>354565.4</v>
      </c>
      <c r="I176" s="23">
        <v>0</v>
      </c>
      <c r="J176" s="42">
        <v>0</v>
      </c>
      <c r="K176" s="23">
        <v>0</v>
      </c>
      <c r="L176" s="23">
        <v>500</v>
      </c>
      <c r="M176" s="23">
        <v>1889279.05</v>
      </c>
      <c r="N176" s="23">
        <v>0</v>
      </c>
      <c r="O176" s="23">
        <v>0</v>
      </c>
      <c r="P176" s="23">
        <v>0</v>
      </c>
      <c r="Q176" s="23">
        <v>0</v>
      </c>
      <c r="R176" s="23">
        <v>0</v>
      </c>
      <c r="S176" s="23">
        <v>0</v>
      </c>
      <c r="T176" s="23">
        <v>0</v>
      </c>
      <c r="U176" s="23">
        <v>0</v>
      </c>
      <c r="V176" s="23">
        <v>0</v>
      </c>
      <c r="W176" s="23">
        <v>74303.22</v>
      </c>
      <c r="X176" s="141"/>
    </row>
    <row r="177" spans="1:24" ht="25.5">
      <c r="A177" s="7">
        <v>149</v>
      </c>
      <c r="B177" s="13" t="s">
        <v>114</v>
      </c>
      <c r="C177" s="23">
        <f t="shared" si="27"/>
        <v>3325966.8499999996</v>
      </c>
      <c r="D177" s="23">
        <v>1616716</v>
      </c>
      <c r="E177" s="23">
        <v>259650.15</v>
      </c>
      <c r="F177" s="23">
        <v>0</v>
      </c>
      <c r="G177" s="23">
        <v>340575.52</v>
      </c>
      <c r="H177" s="23">
        <v>0</v>
      </c>
      <c r="I177" s="23">
        <v>0</v>
      </c>
      <c r="J177" s="42">
        <v>0</v>
      </c>
      <c r="K177" s="23">
        <v>0</v>
      </c>
      <c r="L177" s="23">
        <v>0</v>
      </c>
      <c r="M177" s="23">
        <v>0</v>
      </c>
      <c r="N177" s="23">
        <v>0</v>
      </c>
      <c r="O177" s="23">
        <v>0</v>
      </c>
      <c r="P177" s="23">
        <v>1079.7</v>
      </c>
      <c r="Q177" s="23">
        <v>1096505.18</v>
      </c>
      <c r="R177" s="23">
        <v>0</v>
      </c>
      <c r="S177" s="23">
        <v>0</v>
      </c>
      <c r="T177" s="23">
        <v>0</v>
      </c>
      <c r="U177" s="23">
        <v>0</v>
      </c>
      <c r="V177" s="23">
        <v>12520</v>
      </c>
      <c r="W177" s="23">
        <v>0</v>
      </c>
      <c r="X177" s="141"/>
    </row>
    <row r="178" spans="1:24" ht="25.5">
      <c r="A178" s="7">
        <v>150</v>
      </c>
      <c r="B178" s="13" t="s">
        <v>115</v>
      </c>
      <c r="C178" s="23">
        <f t="shared" si="27"/>
        <v>2738479.6500000004</v>
      </c>
      <c r="D178" s="23">
        <v>940481</v>
      </c>
      <c r="E178" s="23">
        <v>107190.11</v>
      </c>
      <c r="F178" s="23">
        <v>0</v>
      </c>
      <c r="G178" s="23">
        <v>175007.2</v>
      </c>
      <c r="H178" s="23">
        <v>215155.47</v>
      </c>
      <c r="I178" s="23">
        <v>0</v>
      </c>
      <c r="J178" s="42">
        <v>0</v>
      </c>
      <c r="K178" s="23">
        <v>0</v>
      </c>
      <c r="L178" s="23">
        <v>348</v>
      </c>
      <c r="M178" s="23">
        <v>1266069.8700000001</v>
      </c>
      <c r="N178" s="23">
        <v>0</v>
      </c>
      <c r="O178" s="23">
        <v>0</v>
      </c>
      <c r="P178" s="23">
        <v>0</v>
      </c>
      <c r="Q178" s="23">
        <v>0</v>
      </c>
      <c r="R178" s="23">
        <v>0</v>
      </c>
      <c r="S178" s="23">
        <v>0</v>
      </c>
      <c r="T178" s="23">
        <v>0</v>
      </c>
      <c r="U178" s="23">
        <v>0</v>
      </c>
      <c r="V178" s="23">
        <v>0</v>
      </c>
      <c r="W178" s="23">
        <v>34576</v>
      </c>
      <c r="X178" s="141"/>
    </row>
    <row r="179" spans="1:24" ht="25.5">
      <c r="A179" s="7">
        <v>151</v>
      </c>
      <c r="B179" s="13" t="s">
        <v>116</v>
      </c>
      <c r="C179" s="23">
        <f t="shared" si="27"/>
        <v>1287489</v>
      </c>
      <c r="D179" s="23">
        <v>1141461</v>
      </c>
      <c r="E179" s="23">
        <v>135989</v>
      </c>
      <c r="F179" s="23">
        <v>0</v>
      </c>
      <c r="G179" s="23">
        <v>0</v>
      </c>
      <c r="H179" s="23">
        <v>0</v>
      </c>
      <c r="I179" s="23">
        <v>0</v>
      </c>
      <c r="J179" s="42">
        <v>0</v>
      </c>
      <c r="K179" s="23">
        <v>0</v>
      </c>
      <c r="L179" s="23">
        <v>0</v>
      </c>
      <c r="M179" s="23">
        <v>0</v>
      </c>
      <c r="N179" s="23">
        <v>0</v>
      </c>
      <c r="O179" s="23">
        <v>0</v>
      </c>
      <c r="P179" s="23">
        <v>0</v>
      </c>
      <c r="Q179" s="23">
        <v>0</v>
      </c>
      <c r="R179" s="23">
        <v>0</v>
      </c>
      <c r="S179" s="23">
        <v>0</v>
      </c>
      <c r="T179" s="23">
        <v>0</v>
      </c>
      <c r="U179" s="23">
        <v>0</v>
      </c>
      <c r="V179" s="23">
        <v>10039</v>
      </c>
      <c r="W179" s="23">
        <v>0</v>
      </c>
      <c r="X179" s="141"/>
    </row>
    <row r="180" spans="1:24" ht="25.5">
      <c r="A180" s="7">
        <v>152</v>
      </c>
      <c r="B180" s="13" t="s">
        <v>117</v>
      </c>
      <c r="C180" s="23">
        <f t="shared" si="27"/>
        <v>6338729</v>
      </c>
      <c r="D180" s="23">
        <v>5588484</v>
      </c>
      <c r="E180" s="23">
        <v>750245</v>
      </c>
      <c r="F180" s="23">
        <v>0</v>
      </c>
      <c r="G180" s="23">
        <v>0</v>
      </c>
      <c r="H180" s="23">
        <v>0</v>
      </c>
      <c r="I180" s="23">
        <v>0</v>
      </c>
      <c r="J180" s="42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  <c r="Q180" s="23">
        <v>0</v>
      </c>
      <c r="R180" s="23">
        <v>0</v>
      </c>
      <c r="S180" s="23">
        <v>0</v>
      </c>
      <c r="T180" s="23">
        <v>0</v>
      </c>
      <c r="U180" s="23">
        <v>0</v>
      </c>
      <c r="V180" s="23">
        <v>0</v>
      </c>
      <c r="W180" s="23">
        <v>0</v>
      </c>
      <c r="X180" s="141"/>
    </row>
    <row r="181" spans="1:24" ht="25.5">
      <c r="A181" s="7">
        <v>153</v>
      </c>
      <c r="B181" s="13" t="s">
        <v>118</v>
      </c>
      <c r="C181" s="23">
        <f t="shared" si="27"/>
        <v>2784040.4399999995</v>
      </c>
      <c r="D181" s="23">
        <v>816099.5</v>
      </c>
      <c r="E181" s="23">
        <v>128510.7</v>
      </c>
      <c r="F181" s="23">
        <v>244230.37</v>
      </c>
      <c r="G181" s="23">
        <v>130454.42</v>
      </c>
      <c r="H181" s="23">
        <v>182136.19</v>
      </c>
      <c r="I181" s="23">
        <v>0</v>
      </c>
      <c r="J181" s="42">
        <v>0</v>
      </c>
      <c r="K181" s="23">
        <v>0</v>
      </c>
      <c r="L181" s="23">
        <v>360</v>
      </c>
      <c r="M181" s="23">
        <v>1246922.26</v>
      </c>
      <c r="N181" s="23">
        <v>0</v>
      </c>
      <c r="O181" s="23">
        <v>0</v>
      </c>
      <c r="P181" s="23">
        <v>0</v>
      </c>
      <c r="Q181" s="23">
        <v>0</v>
      </c>
      <c r="R181" s="23">
        <v>0</v>
      </c>
      <c r="S181" s="23">
        <v>0</v>
      </c>
      <c r="T181" s="23">
        <v>0</v>
      </c>
      <c r="U181" s="23">
        <v>0</v>
      </c>
      <c r="V181" s="23">
        <v>0</v>
      </c>
      <c r="W181" s="23">
        <v>35687</v>
      </c>
      <c r="X181" s="141"/>
    </row>
    <row r="182" spans="1:24" ht="25.5">
      <c r="A182" s="7">
        <v>154</v>
      </c>
      <c r="B182" s="13" t="s">
        <v>119</v>
      </c>
      <c r="C182" s="23">
        <f t="shared" si="27"/>
        <v>10376013.27</v>
      </c>
      <c r="D182" s="23">
        <v>3034156.21</v>
      </c>
      <c r="E182" s="23">
        <v>515358.44</v>
      </c>
      <c r="F182" s="23">
        <v>640395.42000000004</v>
      </c>
      <c r="G182" s="23">
        <v>640872.87</v>
      </c>
      <c r="H182" s="23">
        <v>817198.75</v>
      </c>
      <c r="I182" s="23">
        <v>0</v>
      </c>
      <c r="J182" s="42">
        <v>0</v>
      </c>
      <c r="K182" s="23">
        <v>0</v>
      </c>
      <c r="L182" s="23">
        <v>659</v>
      </c>
      <c r="M182" s="23">
        <v>2638944</v>
      </c>
      <c r="N182" s="23">
        <v>0</v>
      </c>
      <c r="O182" s="23">
        <v>0</v>
      </c>
      <c r="P182" s="23">
        <v>1307.5</v>
      </c>
      <c r="Q182" s="23">
        <v>2067763.58</v>
      </c>
      <c r="R182" s="23">
        <v>0</v>
      </c>
      <c r="S182" s="23">
        <v>0</v>
      </c>
      <c r="T182" s="23">
        <v>0</v>
      </c>
      <c r="U182" s="23">
        <v>0</v>
      </c>
      <c r="V182" s="23">
        <v>21324</v>
      </c>
      <c r="W182" s="23">
        <v>0</v>
      </c>
      <c r="X182" s="141"/>
    </row>
    <row r="183" spans="1:24" ht="25.5">
      <c r="A183" s="7">
        <v>155</v>
      </c>
      <c r="B183" s="13" t="s">
        <v>120</v>
      </c>
      <c r="C183" s="23">
        <f t="shared" si="27"/>
        <v>4605975</v>
      </c>
      <c r="D183" s="23">
        <v>1611851</v>
      </c>
      <c r="E183" s="23">
        <v>0</v>
      </c>
      <c r="F183" s="23">
        <v>0</v>
      </c>
      <c r="G183" s="23">
        <v>0</v>
      </c>
      <c r="H183" s="23">
        <v>0</v>
      </c>
      <c r="I183" s="23">
        <v>0</v>
      </c>
      <c r="J183" s="42">
        <v>0</v>
      </c>
      <c r="K183" s="23">
        <v>0</v>
      </c>
      <c r="L183" s="23">
        <v>1200</v>
      </c>
      <c r="M183" s="23">
        <v>1653346</v>
      </c>
      <c r="N183" s="23">
        <v>0</v>
      </c>
      <c r="O183" s="23">
        <v>0</v>
      </c>
      <c r="P183" s="23">
        <v>1322</v>
      </c>
      <c r="Q183" s="23">
        <v>1317653</v>
      </c>
      <c r="R183" s="23">
        <v>0</v>
      </c>
      <c r="S183" s="23">
        <v>0</v>
      </c>
      <c r="T183" s="23">
        <v>0</v>
      </c>
      <c r="U183" s="23">
        <v>0</v>
      </c>
      <c r="V183" s="23">
        <v>23125</v>
      </c>
      <c r="W183" s="23">
        <v>0</v>
      </c>
      <c r="X183" s="141"/>
    </row>
    <row r="184" spans="1:24" ht="25.5">
      <c r="A184" s="7">
        <v>156</v>
      </c>
      <c r="B184" s="13" t="s">
        <v>121</v>
      </c>
      <c r="C184" s="23">
        <f t="shared" si="27"/>
        <v>1791320</v>
      </c>
      <c r="D184" s="23">
        <v>1791320</v>
      </c>
      <c r="E184" s="23">
        <v>0</v>
      </c>
      <c r="F184" s="23">
        <v>0</v>
      </c>
      <c r="G184" s="23">
        <v>0</v>
      </c>
      <c r="H184" s="23">
        <v>0</v>
      </c>
      <c r="I184" s="23">
        <v>0</v>
      </c>
      <c r="J184" s="42">
        <v>0</v>
      </c>
      <c r="K184" s="23">
        <v>0</v>
      </c>
      <c r="L184" s="23">
        <v>0</v>
      </c>
      <c r="M184" s="23">
        <v>0</v>
      </c>
      <c r="N184" s="23">
        <v>0</v>
      </c>
      <c r="O184" s="23">
        <v>0</v>
      </c>
      <c r="P184" s="23">
        <v>0</v>
      </c>
      <c r="Q184" s="23">
        <v>0</v>
      </c>
      <c r="R184" s="23">
        <v>0</v>
      </c>
      <c r="S184" s="23">
        <v>0</v>
      </c>
      <c r="T184" s="23">
        <v>0</v>
      </c>
      <c r="U184" s="23">
        <v>0</v>
      </c>
      <c r="V184" s="23">
        <v>0</v>
      </c>
      <c r="W184" s="23">
        <v>0</v>
      </c>
      <c r="X184" s="141"/>
    </row>
    <row r="185" spans="1:24" ht="25.5">
      <c r="A185" s="7">
        <v>157</v>
      </c>
      <c r="B185" s="13" t="s">
        <v>122</v>
      </c>
      <c r="C185" s="23">
        <f t="shared" si="27"/>
        <v>2637419.1</v>
      </c>
      <c r="D185" s="23">
        <v>2161587</v>
      </c>
      <c r="E185" s="23">
        <v>0</v>
      </c>
      <c r="F185" s="23">
        <v>0</v>
      </c>
      <c r="G185" s="23">
        <v>0</v>
      </c>
      <c r="H185" s="23">
        <v>0</v>
      </c>
      <c r="I185" s="23">
        <v>0</v>
      </c>
      <c r="J185" s="42"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0</v>
      </c>
      <c r="P185" s="23">
        <v>1519</v>
      </c>
      <c r="Q185" s="23">
        <v>451029.1</v>
      </c>
      <c r="R185" s="23">
        <v>0</v>
      </c>
      <c r="S185" s="23">
        <v>0</v>
      </c>
      <c r="T185" s="23">
        <v>0</v>
      </c>
      <c r="U185" s="23">
        <v>0</v>
      </c>
      <c r="V185" s="23">
        <v>24803</v>
      </c>
      <c r="W185" s="23">
        <v>0</v>
      </c>
      <c r="X185" s="141"/>
    </row>
    <row r="186" spans="1:24" ht="25.5">
      <c r="A186" s="7">
        <v>158</v>
      </c>
      <c r="B186" s="13" t="s">
        <v>123</v>
      </c>
      <c r="C186" s="23">
        <f t="shared" si="27"/>
        <v>5260967.67</v>
      </c>
      <c r="D186" s="23">
        <v>3115200</v>
      </c>
      <c r="E186" s="23">
        <v>420494.44</v>
      </c>
      <c r="F186" s="23">
        <v>0</v>
      </c>
      <c r="G186" s="23">
        <v>828124</v>
      </c>
      <c r="H186" s="23">
        <v>749177.23</v>
      </c>
      <c r="I186" s="23">
        <v>0</v>
      </c>
      <c r="J186" s="42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3">
        <v>0</v>
      </c>
      <c r="Q186" s="23">
        <v>0</v>
      </c>
      <c r="R186" s="23">
        <v>0</v>
      </c>
      <c r="S186" s="23">
        <v>0</v>
      </c>
      <c r="T186" s="23">
        <v>0</v>
      </c>
      <c r="U186" s="23">
        <v>0</v>
      </c>
      <c r="V186" s="23">
        <v>0</v>
      </c>
      <c r="W186" s="23">
        <v>147972</v>
      </c>
      <c r="X186" s="141"/>
    </row>
    <row r="187" spans="1:24" ht="25.5">
      <c r="A187" s="7">
        <v>159</v>
      </c>
      <c r="B187" s="13" t="s">
        <v>124</v>
      </c>
      <c r="C187" s="23">
        <f t="shared" si="27"/>
        <v>1151548</v>
      </c>
      <c r="D187" s="23">
        <v>1141461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42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3">
        <v>0</v>
      </c>
      <c r="Q187" s="23">
        <v>0</v>
      </c>
      <c r="R187" s="23">
        <v>0</v>
      </c>
      <c r="S187" s="23">
        <v>0</v>
      </c>
      <c r="T187" s="23">
        <v>0</v>
      </c>
      <c r="U187" s="23">
        <v>0</v>
      </c>
      <c r="V187" s="23">
        <v>10087</v>
      </c>
      <c r="W187" s="23">
        <v>0</v>
      </c>
      <c r="X187" s="141"/>
    </row>
    <row r="188" spans="1:24" ht="25.5">
      <c r="A188" s="7">
        <v>160</v>
      </c>
      <c r="B188" s="13" t="s">
        <v>125</v>
      </c>
      <c r="C188" s="23">
        <f t="shared" si="27"/>
        <v>3486730</v>
      </c>
      <c r="D188" s="23">
        <v>1346460</v>
      </c>
      <c r="E188" s="23">
        <v>201382</v>
      </c>
      <c r="F188" s="23">
        <v>0</v>
      </c>
      <c r="G188" s="23">
        <v>357466</v>
      </c>
      <c r="H188" s="23">
        <v>459571</v>
      </c>
      <c r="I188" s="23">
        <v>0</v>
      </c>
      <c r="J188" s="42">
        <v>0</v>
      </c>
      <c r="K188" s="23">
        <v>0</v>
      </c>
      <c r="L188" s="23">
        <v>359</v>
      </c>
      <c r="M188" s="23">
        <v>1112859</v>
      </c>
      <c r="N188" s="23">
        <v>0</v>
      </c>
      <c r="O188" s="23">
        <v>0</v>
      </c>
      <c r="P188" s="23">
        <v>0</v>
      </c>
      <c r="Q188" s="23">
        <v>0</v>
      </c>
      <c r="R188" s="23">
        <v>0</v>
      </c>
      <c r="S188" s="23">
        <v>0</v>
      </c>
      <c r="T188" s="23">
        <v>0</v>
      </c>
      <c r="U188" s="23">
        <v>0</v>
      </c>
      <c r="V188" s="23">
        <v>8992</v>
      </c>
      <c r="W188" s="23">
        <v>0</v>
      </c>
      <c r="X188" s="141"/>
    </row>
    <row r="189" spans="1:24" ht="25.5">
      <c r="A189" s="7">
        <v>161</v>
      </c>
      <c r="B189" s="13" t="s">
        <v>126</v>
      </c>
      <c r="C189" s="23">
        <f t="shared" si="27"/>
        <v>25354</v>
      </c>
      <c r="D189" s="23">
        <v>0</v>
      </c>
      <c r="E189" s="23">
        <v>0</v>
      </c>
      <c r="F189" s="23">
        <v>0</v>
      </c>
      <c r="G189" s="23">
        <v>0</v>
      </c>
      <c r="H189" s="23">
        <v>0</v>
      </c>
      <c r="I189" s="23">
        <v>0</v>
      </c>
      <c r="J189" s="42">
        <v>0</v>
      </c>
      <c r="K189" s="23">
        <v>0</v>
      </c>
      <c r="L189" s="23">
        <v>0</v>
      </c>
      <c r="M189" s="23">
        <v>0</v>
      </c>
      <c r="N189" s="23">
        <v>0</v>
      </c>
      <c r="O189" s="23">
        <v>0</v>
      </c>
      <c r="P189" s="23">
        <v>0</v>
      </c>
      <c r="Q189" s="23">
        <v>0</v>
      </c>
      <c r="R189" s="23">
        <v>0</v>
      </c>
      <c r="S189" s="23">
        <v>0</v>
      </c>
      <c r="T189" s="23">
        <v>0</v>
      </c>
      <c r="U189" s="23">
        <v>0</v>
      </c>
      <c r="V189" s="23">
        <v>25354</v>
      </c>
      <c r="W189" s="23">
        <v>0</v>
      </c>
      <c r="X189" s="141"/>
    </row>
    <row r="190" spans="1:24" ht="25.5">
      <c r="A190" s="7">
        <v>162</v>
      </c>
      <c r="B190" s="13" t="s">
        <v>127</v>
      </c>
      <c r="C190" s="23">
        <f t="shared" si="27"/>
        <v>4364476</v>
      </c>
      <c r="D190" s="23">
        <v>1511820</v>
      </c>
      <c r="E190" s="23">
        <v>204901</v>
      </c>
      <c r="F190" s="23">
        <v>329897</v>
      </c>
      <c r="G190" s="23">
        <v>368592</v>
      </c>
      <c r="H190" s="23">
        <v>456921</v>
      </c>
      <c r="I190" s="23">
        <v>0</v>
      </c>
      <c r="J190" s="42">
        <v>0</v>
      </c>
      <c r="K190" s="23">
        <v>0</v>
      </c>
      <c r="L190" s="23">
        <v>493</v>
      </c>
      <c r="M190" s="23">
        <v>1479980</v>
      </c>
      <c r="N190" s="23">
        <v>0</v>
      </c>
      <c r="O190" s="23">
        <v>0</v>
      </c>
      <c r="P190" s="23">
        <v>0</v>
      </c>
      <c r="Q190" s="23">
        <v>0</v>
      </c>
      <c r="R190" s="23">
        <v>0</v>
      </c>
      <c r="S190" s="23">
        <v>0</v>
      </c>
      <c r="T190" s="23">
        <v>0</v>
      </c>
      <c r="U190" s="23">
        <v>0</v>
      </c>
      <c r="V190" s="23">
        <v>12365</v>
      </c>
      <c r="W190" s="23">
        <v>0</v>
      </c>
      <c r="X190" s="141"/>
    </row>
    <row r="191" spans="1:24" ht="25.5">
      <c r="A191" s="7">
        <v>163</v>
      </c>
      <c r="B191" s="13" t="s">
        <v>128</v>
      </c>
      <c r="C191" s="23">
        <f t="shared" si="27"/>
        <v>3837746.7</v>
      </c>
      <c r="D191" s="23">
        <v>554266.17000000004</v>
      </c>
      <c r="E191" s="23">
        <v>0</v>
      </c>
      <c r="F191" s="23">
        <v>0</v>
      </c>
      <c r="G191" s="23">
        <v>0</v>
      </c>
      <c r="H191" s="23">
        <v>559839.18999999994</v>
      </c>
      <c r="I191" s="23">
        <v>0</v>
      </c>
      <c r="J191" s="42">
        <v>0</v>
      </c>
      <c r="K191" s="23">
        <v>0</v>
      </c>
      <c r="L191" s="23">
        <v>721</v>
      </c>
      <c r="M191" s="23">
        <v>2017957.59</v>
      </c>
      <c r="N191" s="23">
        <v>0</v>
      </c>
      <c r="O191" s="23">
        <v>0</v>
      </c>
      <c r="P191" s="23">
        <v>1367</v>
      </c>
      <c r="Q191" s="23">
        <v>657768.75</v>
      </c>
      <c r="R191" s="23">
        <v>0</v>
      </c>
      <c r="S191" s="23">
        <v>0</v>
      </c>
      <c r="T191" s="23">
        <v>0</v>
      </c>
      <c r="U191" s="23">
        <v>0</v>
      </c>
      <c r="V191" s="23">
        <v>12915</v>
      </c>
      <c r="W191" s="23">
        <v>35000</v>
      </c>
      <c r="X191" s="141"/>
    </row>
    <row r="192" spans="1:24" ht="25.5">
      <c r="A192" s="7">
        <v>164</v>
      </c>
      <c r="B192" s="13" t="s">
        <v>129</v>
      </c>
      <c r="C192" s="23">
        <f t="shared" si="27"/>
        <v>3580109.7</v>
      </c>
      <c r="D192" s="23">
        <v>1582115.83</v>
      </c>
      <c r="E192" s="23">
        <v>0</v>
      </c>
      <c r="F192" s="23">
        <v>0</v>
      </c>
      <c r="G192" s="23">
        <v>0</v>
      </c>
      <c r="H192" s="23">
        <v>0</v>
      </c>
      <c r="I192" s="23">
        <v>0</v>
      </c>
      <c r="J192" s="42">
        <v>0</v>
      </c>
      <c r="K192" s="23">
        <v>0</v>
      </c>
      <c r="L192" s="23">
        <v>547</v>
      </c>
      <c r="M192" s="23">
        <v>1960435.87</v>
      </c>
      <c r="N192" s="23">
        <v>0</v>
      </c>
      <c r="O192" s="23">
        <v>0</v>
      </c>
      <c r="P192" s="23">
        <v>0</v>
      </c>
      <c r="Q192" s="23">
        <v>0</v>
      </c>
      <c r="R192" s="23">
        <v>0</v>
      </c>
      <c r="S192" s="23">
        <v>0</v>
      </c>
      <c r="T192" s="23">
        <v>0</v>
      </c>
      <c r="U192" s="23">
        <v>0</v>
      </c>
      <c r="V192" s="23">
        <v>14464</v>
      </c>
      <c r="W192" s="23">
        <v>23094</v>
      </c>
      <c r="X192" s="141"/>
    </row>
    <row r="193" spans="1:24" ht="25.5">
      <c r="A193" s="7">
        <v>165</v>
      </c>
      <c r="B193" s="13" t="s">
        <v>130</v>
      </c>
      <c r="C193" s="23">
        <f t="shared" si="27"/>
        <v>3652836.48</v>
      </c>
      <c r="D193" s="23">
        <v>989223.18</v>
      </c>
      <c r="E193" s="23">
        <v>146568.14000000001</v>
      </c>
      <c r="F193" s="23">
        <v>302513.24</v>
      </c>
      <c r="G193" s="23">
        <v>249593.68</v>
      </c>
      <c r="H193" s="23">
        <v>337419.03</v>
      </c>
      <c r="I193" s="23">
        <v>0</v>
      </c>
      <c r="J193" s="42">
        <v>0</v>
      </c>
      <c r="K193" s="23">
        <v>0</v>
      </c>
      <c r="L193" s="23">
        <v>350</v>
      </c>
      <c r="M193" s="23">
        <v>1245871.82</v>
      </c>
      <c r="N193" s="23">
        <v>0</v>
      </c>
      <c r="O193" s="23">
        <v>0</v>
      </c>
      <c r="P193" s="23">
        <v>953</v>
      </c>
      <c r="Q193" s="23">
        <v>371542.39</v>
      </c>
      <c r="R193" s="23">
        <v>0</v>
      </c>
      <c r="S193" s="23">
        <v>0</v>
      </c>
      <c r="T193" s="23">
        <v>0</v>
      </c>
      <c r="U193" s="23">
        <v>0</v>
      </c>
      <c r="V193" s="23">
        <v>10105</v>
      </c>
      <c r="W193" s="23">
        <v>0</v>
      </c>
      <c r="X193" s="141"/>
    </row>
    <row r="194" spans="1:24" ht="25.5">
      <c r="A194" s="7">
        <v>166</v>
      </c>
      <c r="B194" s="13" t="s">
        <v>131</v>
      </c>
      <c r="C194" s="23">
        <f t="shared" si="27"/>
        <v>10884277.91</v>
      </c>
      <c r="D194" s="23">
        <v>3493390.18</v>
      </c>
      <c r="E194" s="23">
        <v>519206.59</v>
      </c>
      <c r="F194" s="23">
        <v>819714.58</v>
      </c>
      <c r="G194" s="23">
        <v>1141819.72</v>
      </c>
      <c r="H194" s="23">
        <v>668031.86</v>
      </c>
      <c r="I194" s="23">
        <v>0</v>
      </c>
      <c r="J194" s="42">
        <v>0</v>
      </c>
      <c r="K194" s="23">
        <v>0</v>
      </c>
      <c r="L194" s="23">
        <v>1064</v>
      </c>
      <c r="M194" s="23">
        <v>3119025.09</v>
      </c>
      <c r="N194" s="23">
        <v>0</v>
      </c>
      <c r="O194" s="23">
        <v>0</v>
      </c>
      <c r="P194" s="23">
        <v>2076.6</v>
      </c>
      <c r="Q194" s="23">
        <v>1086053.8899999999</v>
      </c>
      <c r="R194" s="23">
        <v>0</v>
      </c>
      <c r="S194" s="23">
        <v>0</v>
      </c>
      <c r="T194" s="23">
        <v>0</v>
      </c>
      <c r="U194" s="23">
        <v>0</v>
      </c>
      <c r="V194" s="23">
        <v>37036</v>
      </c>
      <c r="W194" s="23">
        <v>0</v>
      </c>
      <c r="X194" s="141"/>
    </row>
    <row r="195" spans="1:24" ht="25.5">
      <c r="A195" s="7">
        <v>167</v>
      </c>
      <c r="B195" s="13" t="s">
        <v>132</v>
      </c>
      <c r="C195" s="23">
        <f t="shared" si="27"/>
        <v>3810713.91</v>
      </c>
      <c r="D195" s="23">
        <v>1483805.48</v>
      </c>
      <c r="E195" s="23">
        <v>242319.14</v>
      </c>
      <c r="F195" s="23">
        <v>388820.71</v>
      </c>
      <c r="G195" s="23">
        <v>415339.18</v>
      </c>
      <c r="H195" s="23">
        <v>609214.09</v>
      </c>
      <c r="I195" s="23">
        <v>0</v>
      </c>
      <c r="J195" s="42">
        <v>0</v>
      </c>
      <c r="K195" s="23">
        <v>0</v>
      </c>
      <c r="L195" s="23">
        <v>245.5</v>
      </c>
      <c r="M195" s="23">
        <v>603965.31000000006</v>
      </c>
      <c r="N195" s="23">
        <v>0</v>
      </c>
      <c r="O195" s="23">
        <v>0</v>
      </c>
      <c r="P195" s="23">
        <v>0</v>
      </c>
      <c r="Q195" s="23">
        <v>0</v>
      </c>
      <c r="R195" s="23">
        <v>0</v>
      </c>
      <c r="S195" s="23">
        <v>0</v>
      </c>
      <c r="T195" s="23">
        <v>0</v>
      </c>
      <c r="U195" s="23">
        <v>0</v>
      </c>
      <c r="V195" s="23">
        <v>0</v>
      </c>
      <c r="W195" s="23">
        <v>67250</v>
      </c>
      <c r="X195" s="141"/>
    </row>
    <row r="196" spans="1:24" ht="25.5">
      <c r="A196" s="7">
        <v>168</v>
      </c>
      <c r="B196" s="13" t="s">
        <v>133</v>
      </c>
      <c r="C196" s="23">
        <f t="shared" si="27"/>
        <v>3473353.41</v>
      </c>
      <c r="D196" s="23">
        <v>844700.14</v>
      </c>
      <c r="E196" s="23">
        <v>240315.93</v>
      </c>
      <c r="F196" s="23">
        <v>239855.76</v>
      </c>
      <c r="G196" s="23">
        <v>234746.01</v>
      </c>
      <c r="H196" s="23">
        <v>218680.55</v>
      </c>
      <c r="I196" s="23">
        <v>0</v>
      </c>
      <c r="J196" s="42">
        <v>0</v>
      </c>
      <c r="K196" s="23">
        <v>0</v>
      </c>
      <c r="L196" s="23">
        <v>360</v>
      </c>
      <c r="M196" s="23">
        <v>1184544.77</v>
      </c>
      <c r="N196" s="23">
        <v>0</v>
      </c>
      <c r="O196" s="23">
        <v>0</v>
      </c>
      <c r="P196" s="23">
        <v>482</v>
      </c>
      <c r="Q196" s="23">
        <v>507574.25</v>
      </c>
      <c r="R196" s="23">
        <v>0</v>
      </c>
      <c r="S196" s="23">
        <v>0</v>
      </c>
      <c r="T196" s="23">
        <v>0</v>
      </c>
      <c r="U196" s="23">
        <v>0</v>
      </c>
      <c r="V196" s="23">
        <v>2936</v>
      </c>
      <c r="W196" s="23">
        <v>0</v>
      </c>
      <c r="X196" s="141"/>
    </row>
    <row r="197" spans="1:24" ht="25.5">
      <c r="A197" s="7">
        <v>169</v>
      </c>
      <c r="B197" s="13" t="s">
        <v>134</v>
      </c>
      <c r="C197" s="23">
        <f t="shared" si="27"/>
        <v>9139809.2799999993</v>
      </c>
      <c r="D197" s="23">
        <v>3130656.69</v>
      </c>
      <c r="E197" s="23">
        <v>0</v>
      </c>
      <c r="F197" s="23">
        <v>0</v>
      </c>
      <c r="G197" s="23">
        <v>0</v>
      </c>
      <c r="H197" s="23">
        <v>0</v>
      </c>
      <c r="I197" s="23">
        <v>0</v>
      </c>
      <c r="J197" s="42">
        <v>0</v>
      </c>
      <c r="K197" s="23">
        <v>0</v>
      </c>
      <c r="L197" s="23">
        <v>935</v>
      </c>
      <c r="M197" s="23">
        <v>2706975.59</v>
      </c>
      <c r="N197" s="23">
        <v>0</v>
      </c>
      <c r="O197" s="23">
        <v>0</v>
      </c>
      <c r="P197" s="23">
        <v>1557.6</v>
      </c>
      <c r="Q197" s="23">
        <v>3279785</v>
      </c>
      <c r="R197" s="23">
        <v>0</v>
      </c>
      <c r="S197" s="23">
        <v>0</v>
      </c>
      <c r="T197" s="23">
        <v>0</v>
      </c>
      <c r="U197" s="23">
        <v>0</v>
      </c>
      <c r="V197" s="23">
        <v>22392</v>
      </c>
      <c r="W197" s="23">
        <v>0</v>
      </c>
      <c r="X197" s="141"/>
    </row>
    <row r="198" spans="1:24" ht="25.5">
      <c r="A198" s="7">
        <v>170</v>
      </c>
      <c r="B198" s="13" t="s">
        <v>135</v>
      </c>
      <c r="C198" s="23">
        <f t="shared" si="27"/>
        <v>4830525.54</v>
      </c>
      <c r="D198" s="23">
        <v>1821546</v>
      </c>
      <c r="E198" s="23">
        <v>239083.82</v>
      </c>
      <c r="F198" s="23">
        <v>0</v>
      </c>
      <c r="G198" s="23">
        <v>473789</v>
      </c>
      <c r="H198" s="23">
        <v>535357.63</v>
      </c>
      <c r="I198" s="23">
        <v>0</v>
      </c>
      <c r="J198" s="42">
        <v>0</v>
      </c>
      <c r="K198" s="23">
        <v>0</v>
      </c>
      <c r="L198" s="23">
        <v>285</v>
      </c>
      <c r="M198" s="23">
        <v>1108516.7</v>
      </c>
      <c r="N198" s="23">
        <v>0</v>
      </c>
      <c r="O198" s="23">
        <v>0</v>
      </c>
      <c r="P198" s="23">
        <v>1078</v>
      </c>
      <c r="Q198" s="23">
        <v>642251.39</v>
      </c>
      <c r="R198" s="23">
        <v>0</v>
      </c>
      <c r="S198" s="23">
        <v>0</v>
      </c>
      <c r="T198" s="23">
        <v>0</v>
      </c>
      <c r="U198" s="23">
        <v>0</v>
      </c>
      <c r="V198" s="23">
        <v>9981</v>
      </c>
      <c r="W198" s="23">
        <v>0</v>
      </c>
      <c r="X198" s="141"/>
    </row>
    <row r="199" spans="1:24" ht="25.5">
      <c r="A199" s="7">
        <v>171</v>
      </c>
      <c r="B199" s="13" t="s">
        <v>136</v>
      </c>
      <c r="C199" s="23">
        <f t="shared" si="27"/>
        <v>2928974.8400000003</v>
      </c>
      <c r="D199" s="23">
        <v>0</v>
      </c>
      <c r="E199" s="23">
        <v>0</v>
      </c>
      <c r="F199" s="23">
        <v>0</v>
      </c>
      <c r="G199" s="23">
        <v>0</v>
      </c>
      <c r="H199" s="23">
        <v>589276.87</v>
      </c>
      <c r="I199" s="23">
        <v>0</v>
      </c>
      <c r="J199" s="42">
        <v>0</v>
      </c>
      <c r="K199" s="23">
        <v>0</v>
      </c>
      <c r="L199" s="23">
        <v>582</v>
      </c>
      <c r="M199" s="23">
        <v>2316941.9700000002</v>
      </c>
      <c r="N199" s="23">
        <v>0</v>
      </c>
      <c r="O199" s="23">
        <v>0</v>
      </c>
      <c r="P199" s="23">
        <v>0</v>
      </c>
      <c r="Q199" s="23">
        <v>0</v>
      </c>
      <c r="R199" s="23">
        <v>0</v>
      </c>
      <c r="S199" s="23">
        <v>0</v>
      </c>
      <c r="T199" s="23">
        <v>0</v>
      </c>
      <c r="U199" s="23">
        <v>0</v>
      </c>
      <c r="V199" s="23">
        <v>22756</v>
      </c>
      <c r="W199" s="23">
        <v>0</v>
      </c>
      <c r="X199" s="141"/>
    </row>
    <row r="200" spans="1:24" ht="25.5">
      <c r="A200" s="7">
        <v>172</v>
      </c>
      <c r="B200" s="13" t="s">
        <v>137</v>
      </c>
      <c r="C200" s="23">
        <f t="shared" si="27"/>
        <v>971237.73</v>
      </c>
      <c r="D200" s="23">
        <v>0</v>
      </c>
      <c r="E200" s="23">
        <v>0</v>
      </c>
      <c r="F200" s="23">
        <v>0</v>
      </c>
      <c r="G200" s="23">
        <v>0</v>
      </c>
      <c r="H200" s="23">
        <v>0</v>
      </c>
      <c r="I200" s="23">
        <v>0</v>
      </c>
      <c r="J200" s="42">
        <v>0</v>
      </c>
      <c r="K200" s="23">
        <v>0</v>
      </c>
      <c r="L200" s="23">
        <v>361.5</v>
      </c>
      <c r="M200" s="23">
        <v>958664.73</v>
      </c>
      <c r="N200" s="23">
        <v>0</v>
      </c>
      <c r="O200" s="23">
        <v>0</v>
      </c>
      <c r="P200" s="23">
        <v>0</v>
      </c>
      <c r="Q200" s="23">
        <v>0</v>
      </c>
      <c r="R200" s="23">
        <v>0</v>
      </c>
      <c r="S200" s="23">
        <v>0</v>
      </c>
      <c r="T200" s="23">
        <v>0</v>
      </c>
      <c r="U200" s="23">
        <v>0</v>
      </c>
      <c r="V200" s="23">
        <v>12573</v>
      </c>
      <c r="W200" s="23">
        <v>0</v>
      </c>
      <c r="X200" s="141"/>
    </row>
    <row r="201" spans="1:24" ht="25.5">
      <c r="A201" s="7">
        <v>173</v>
      </c>
      <c r="B201" s="13" t="s">
        <v>138</v>
      </c>
      <c r="C201" s="23">
        <f t="shared" si="27"/>
        <v>11741695</v>
      </c>
      <c r="D201" s="23">
        <v>3643560</v>
      </c>
      <c r="E201" s="23">
        <v>646731</v>
      </c>
      <c r="F201" s="23">
        <v>850164</v>
      </c>
      <c r="G201" s="23">
        <v>968579</v>
      </c>
      <c r="H201" s="23">
        <v>976918</v>
      </c>
      <c r="I201" s="23">
        <v>0</v>
      </c>
      <c r="J201" s="42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1578</v>
      </c>
      <c r="Q201" s="23">
        <v>4458384</v>
      </c>
      <c r="R201" s="23">
        <v>0</v>
      </c>
      <c r="S201" s="23">
        <v>0</v>
      </c>
      <c r="T201" s="23">
        <v>0</v>
      </c>
      <c r="U201" s="23">
        <v>0</v>
      </c>
      <c r="V201" s="23">
        <v>24290</v>
      </c>
      <c r="W201" s="23">
        <v>173069</v>
      </c>
      <c r="X201" s="141"/>
    </row>
    <row r="202" spans="1:24" ht="25.5">
      <c r="A202" s="7">
        <v>174</v>
      </c>
      <c r="B202" s="13" t="s">
        <v>139</v>
      </c>
      <c r="C202" s="23">
        <f t="shared" si="27"/>
        <v>8998795.9400000013</v>
      </c>
      <c r="D202" s="23">
        <v>3414044</v>
      </c>
      <c r="E202" s="23">
        <v>343072</v>
      </c>
      <c r="F202" s="23">
        <v>743580</v>
      </c>
      <c r="G202" s="23">
        <v>761349</v>
      </c>
      <c r="H202" s="23">
        <v>1307138.31</v>
      </c>
      <c r="I202" s="23">
        <v>0</v>
      </c>
      <c r="J202" s="42">
        <v>0</v>
      </c>
      <c r="K202" s="23">
        <v>0</v>
      </c>
      <c r="L202" s="23">
        <v>832</v>
      </c>
      <c r="M202" s="23">
        <v>1638385</v>
      </c>
      <c r="N202" s="23">
        <v>0</v>
      </c>
      <c r="O202" s="23">
        <v>0</v>
      </c>
      <c r="P202" s="23">
        <v>1835.9</v>
      </c>
      <c r="Q202" s="23">
        <v>615705.63</v>
      </c>
      <c r="R202" s="23">
        <v>0</v>
      </c>
      <c r="S202" s="23">
        <v>0</v>
      </c>
      <c r="T202" s="23">
        <v>0</v>
      </c>
      <c r="U202" s="23">
        <v>0</v>
      </c>
      <c r="V202" s="23">
        <v>28956</v>
      </c>
      <c r="W202" s="23">
        <v>146566</v>
      </c>
      <c r="X202" s="141"/>
    </row>
    <row r="203" spans="1:24" ht="25.5">
      <c r="A203" s="7">
        <v>175</v>
      </c>
      <c r="B203" s="13" t="s">
        <v>140</v>
      </c>
      <c r="C203" s="23">
        <f t="shared" si="27"/>
        <v>16538</v>
      </c>
      <c r="D203" s="23">
        <v>0</v>
      </c>
      <c r="E203" s="23">
        <v>0</v>
      </c>
      <c r="F203" s="23">
        <v>0</v>
      </c>
      <c r="G203" s="23">
        <v>0</v>
      </c>
      <c r="H203" s="23">
        <v>0</v>
      </c>
      <c r="I203" s="23">
        <v>0</v>
      </c>
      <c r="J203" s="42">
        <v>0</v>
      </c>
      <c r="K203" s="23">
        <v>0</v>
      </c>
      <c r="L203" s="23">
        <v>0</v>
      </c>
      <c r="M203" s="23">
        <v>0</v>
      </c>
      <c r="N203" s="23">
        <v>0</v>
      </c>
      <c r="O203" s="23">
        <v>0</v>
      </c>
      <c r="P203" s="23">
        <v>0</v>
      </c>
      <c r="Q203" s="23">
        <v>0</v>
      </c>
      <c r="R203" s="23">
        <v>0</v>
      </c>
      <c r="S203" s="23">
        <v>0</v>
      </c>
      <c r="T203" s="23">
        <v>0</v>
      </c>
      <c r="U203" s="23">
        <v>0</v>
      </c>
      <c r="V203" s="23">
        <v>16538</v>
      </c>
      <c r="W203" s="23">
        <v>0</v>
      </c>
      <c r="X203" s="141"/>
    </row>
    <row r="204" spans="1:24" ht="25.5">
      <c r="A204" s="7">
        <v>176</v>
      </c>
      <c r="B204" s="13" t="s">
        <v>141</v>
      </c>
      <c r="C204" s="23">
        <f t="shared" si="27"/>
        <v>10095252</v>
      </c>
      <c r="D204" s="23">
        <v>3787920</v>
      </c>
      <c r="E204" s="23">
        <v>672355</v>
      </c>
      <c r="F204" s="23">
        <v>0</v>
      </c>
      <c r="G204" s="23">
        <v>878750</v>
      </c>
      <c r="H204" s="23">
        <v>1415975</v>
      </c>
      <c r="I204" s="23">
        <v>0</v>
      </c>
      <c r="J204" s="42">
        <v>0</v>
      </c>
      <c r="K204" s="23">
        <v>0</v>
      </c>
      <c r="L204" s="23">
        <v>725</v>
      </c>
      <c r="M204" s="23">
        <v>2370000</v>
      </c>
      <c r="N204" s="23">
        <v>0</v>
      </c>
      <c r="O204" s="23">
        <v>0</v>
      </c>
      <c r="P204" s="23">
        <v>1714.5</v>
      </c>
      <c r="Q204" s="23">
        <v>945000</v>
      </c>
      <c r="R204" s="23">
        <v>0</v>
      </c>
      <c r="S204" s="23">
        <v>0</v>
      </c>
      <c r="T204" s="23">
        <v>0</v>
      </c>
      <c r="U204" s="23">
        <v>0</v>
      </c>
      <c r="V204" s="23">
        <v>25252</v>
      </c>
      <c r="W204" s="23">
        <v>0</v>
      </c>
      <c r="X204" s="141"/>
    </row>
    <row r="205" spans="1:24" ht="25.5">
      <c r="A205" s="7">
        <v>177</v>
      </c>
      <c r="B205" s="13" t="s">
        <v>142</v>
      </c>
      <c r="C205" s="23">
        <f t="shared" si="27"/>
        <v>10830021.6</v>
      </c>
      <c r="D205" s="23">
        <v>3892426</v>
      </c>
      <c r="E205" s="23">
        <v>667613</v>
      </c>
      <c r="F205" s="23">
        <v>524226</v>
      </c>
      <c r="G205" s="23">
        <v>889235</v>
      </c>
      <c r="H205" s="23">
        <v>1220000</v>
      </c>
      <c r="I205" s="23">
        <v>256572.6</v>
      </c>
      <c r="J205" s="42">
        <v>0</v>
      </c>
      <c r="K205" s="23">
        <v>0</v>
      </c>
      <c r="L205" s="23">
        <v>684</v>
      </c>
      <c r="M205" s="23">
        <v>2300000</v>
      </c>
      <c r="N205" s="23">
        <v>0</v>
      </c>
      <c r="O205" s="23">
        <v>0</v>
      </c>
      <c r="P205" s="23">
        <v>1664.5</v>
      </c>
      <c r="Q205" s="23">
        <v>1054000</v>
      </c>
      <c r="R205" s="23">
        <v>0</v>
      </c>
      <c r="S205" s="23">
        <v>0</v>
      </c>
      <c r="T205" s="23">
        <v>0</v>
      </c>
      <c r="U205" s="23">
        <v>0</v>
      </c>
      <c r="V205" s="23">
        <v>25949</v>
      </c>
      <c r="W205" s="23">
        <v>0</v>
      </c>
      <c r="X205" s="141"/>
    </row>
    <row r="206" spans="1:24" ht="25.5">
      <c r="A206" s="7">
        <v>178</v>
      </c>
      <c r="B206" s="13" t="s">
        <v>143</v>
      </c>
      <c r="C206" s="23">
        <f t="shared" si="27"/>
        <v>10710715</v>
      </c>
      <c r="D206" s="23">
        <v>3830754</v>
      </c>
      <c r="E206" s="23">
        <v>679959</v>
      </c>
      <c r="F206" s="23">
        <v>524460</v>
      </c>
      <c r="G206" s="23">
        <v>947235</v>
      </c>
      <c r="H206" s="23">
        <v>1243504</v>
      </c>
      <c r="I206" s="23">
        <v>0</v>
      </c>
      <c r="J206" s="42">
        <v>0</v>
      </c>
      <c r="K206" s="23">
        <v>0</v>
      </c>
      <c r="L206" s="23">
        <v>691</v>
      </c>
      <c r="M206" s="23">
        <v>1978000</v>
      </c>
      <c r="N206" s="23">
        <v>0</v>
      </c>
      <c r="O206" s="23">
        <v>0</v>
      </c>
      <c r="P206" s="23">
        <v>1673.6</v>
      </c>
      <c r="Q206" s="23">
        <v>1481265</v>
      </c>
      <c r="R206" s="23">
        <v>0</v>
      </c>
      <c r="S206" s="23">
        <v>0</v>
      </c>
      <c r="T206" s="23">
        <v>0</v>
      </c>
      <c r="U206" s="23">
        <v>0</v>
      </c>
      <c r="V206" s="23">
        <v>25538</v>
      </c>
      <c r="W206" s="23">
        <v>0</v>
      </c>
      <c r="X206" s="141"/>
    </row>
    <row r="207" spans="1:24" ht="25.5">
      <c r="A207" s="7">
        <v>179</v>
      </c>
      <c r="B207" s="14" t="s">
        <v>144</v>
      </c>
      <c r="C207" s="23">
        <f t="shared" si="27"/>
        <v>9851784.6700000018</v>
      </c>
      <c r="D207" s="23">
        <v>2303379.08</v>
      </c>
      <c r="E207" s="23">
        <v>402956.96</v>
      </c>
      <c r="F207" s="23">
        <v>883492.55</v>
      </c>
      <c r="G207" s="23">
        <v>655698.23</v>
      </c>
      <c r="H207" s="23">
        <v>808416.93</v>
      </c>
      <c r="I207" s="23">
        <v>662820.07999999996</v>
      </c>
      <c r="J207" s="42">
        <v>0</v>
      </c>
      <c r="K207" s="23">
        <v>0</v>
      </c>
      <c r="L207" s="23">
        <v>555</v>
      </c>
      <c r="M207" s="23">
        <v>2324097.56</v>
      </c>
      <c r="N207" s="23">
        <v>0</v>
      </c>
      <c r="O207" s="23">
        <v>0</v>
      </c>
      <c r="P207" s="23">
        <v>1500.4</v>
      </c>
      <c r="Q207" s="23">
        <v>830649.74</v>
      </c>
      <c r="R207" s="23">
        <v>0</v>
      </c>
      <c r="S207" s="23">
        <v>0</v>
      </c>
      <c r="T207" s="23">
        <v>1500.4</v>
      </c>
      <c r="U207" s="23">
        <v>964774.54</v>
      </c>
      <c r="V207" s="23">
        <v>15499</v>
      </c>
      <c r="W207" s="23">
        <v>0</v>
      </c>
      <c r="X207" s="141"/>
    </row>
    <row r="208" spans="1:24" ht="25.5">
      <c r="A208" s="7">
        <v>180</v>
      </c>
      <c r="B208" s="13" t="s">
        <v>145</v>
      </c>
      <c r="C208" s="23">
        <f t="shared" si="27"/>
        <v>5013039.68</v>
      </c>
      <c r="D208" s="23">
        <v>1220346.27</v>
      </c>
      <c r="E208" s="23">
        <v>203656.72</v>
      </c>
      <c r="F208" s="23">
        <v>0</v>
      </c>
      <c r="G208" s="23">
        <v>348738.99</v>
      </c>
      <c r="H208" s="23">
        <v>480176.48</v>
      </c>
      <c r="I208" s="23">
        <v>454561.04</v>
      </c>
      <c r="J208" s="42">
        <v>0</v>
      </c>
      <c r="K208" s="23">
        <v>0</v>
      </c>
      <c r="L208" s="23">
        <v>365</v>
      </c>
      <c r="M208" s="23">
        <v>1242267.92</v>
      </c>
      <c r="N208" s="23">
        <v>0</v>
      </c>
      <c r="O208" s="23">
        <v>0</v>
      </c>
      <c r="P208" s="23">
        <v>973.5</v>
      </c>
      <c r="Q208" s="23">
        <v>1053116.26</v>
      </c>
      <c r="R208" s="23">
        <v>0</v>
      </c>
      <c r="S208" s="23">
        <v>0</v>
      </c>
      <c r="T208" s="23">
        <v>0</v>
      </c>
      <c r="U208" s="23">
        <v>0</v>
      </c>
      <c r="V208" s="23">
        <v>10176</v>
      </c>
      <c r="W208" s="23">
        <v>0</v>
      </c>
      <c r="X208" s="141"/>
    </row>
    <row r="209" spans="1:45" ht="25.5">
      <c r="A209" s="7">
        <v>181</v>
      </c>
      <c r="B209" s="13" t="s">
        <v>146</v>
      </c>
      <c r="C209" s="23">
        <f t="shared" si="27"/>
        <v>3955357.32</v>
      </c>
      <c r="D209" s="23">
        <v>1410003</v>
      </c>
      <c r="E209" s="23">
        <v>250260</v>
      </c>
      <c r="F209" s="23">
        <v>429833</v>
      </c>
      <c r="G209" s="23">
        <v>280950</v>
      </c>
      <c r="H209" s="23">
        <v>160000</v>
      </c>
      <c r="I209" s="23">
        <v>420871.32</v>
      </c>
      <c r="J209" s="42">
        <v>0</v>
      </c>
      <c r="K209" s="23">
        <v>0</v>
      </c>
      <c r="L209" s="23">
        <v>362</v>
      </c>
      <c r="M209" s="23">
        <v>1003440</v>
      </c>
      <c r="N209" s="23">
        <v>0</v>
      </c>
      <c r="O209" s="23">
        <v>0</v>
      </c>
      <c r="P209" s="23">
        <v>0</v>
      </c>
      <c r="Q209" s="23">
        <v>0</v>
      </c>
      <c r="R209" s="23">
        <v>0</v>
      </c>
      <c r="S209" s="23">
        <v>0</v>
      </c>
      <c r="T209" s="23">
        <v>0</v>
      </c>
      <c r="U209" s="23">
        <v>0</v>
      </c>
      <c r="V209" s="23">
        <v>0</v>
      </c>
      <c r="W209" s="23">
        <v>0</v>
      </c>
      <c r="X209" s="141"/>
    </row>
    <row r="210" spans="1:45" ht="25.5">
      <c r="A210" s="7">
        <v>182</v>
      </c>
      <c r="B210" s="13" t="s">
        <v>147</v>
      </c>
      <c r="C210" s="23">
        <f t="shared" si="27"/>
        <v>8960123.1099999994</v>
      </c>
      <c r="D210" s="23">
        <v>3325043.15</v>
      </c>
      <c r="E210" s="23">
        <v>559682.42000000004</v>
      </c>
      <c r="F210" s="23">
        <v>796942.33</v>
      </c>
      <c r="G210" s="23">
        <v>965313.45</v>
      </c>
      <c r="H210" s="23">
        <v>1474499</v>
      </c>
      <c r="I210" s="23">
        <v>0</v>
      </c>
      <c r="J210" s="42">
        <v>0</v>
      </c>
      <c r="K210" s="23">
        <v>0</v>
      </c>
      <c r="L210" s="23">
        <v>690</v>
      </c>
      <c r="M210" s="23">
        <v>1655165.27</v>
      </c>
      <c r="N210" s="23">
        <v>0</v>
      </c>
      <c r="O210" s="23">
        <v>0</v>
      </c>
      <c r="P210" s="23">
        <v>0</v>
      </c>
      <c r="Q210" s="23">
        <v>0</v>
      </c>
      <c r="R210" s="23">
        <v>0</v>
      </c>
      <c r="S210" s="23">
        <v>0</v>
      </c>
      <c r="T210" s="23">
        <v>0</v>
      </c>
      <c r="U210" s="23">
        <v>0</v>
      </c>
      <c r="V210" s="23">
        <v>27678</v>
      </c>
      <c r="W210" s="23">
        <v>155799.49</v>
      </c>
      <c r="X210" s="141"/>
    </row>
    <row r="211" spans="1:45" ht="25.5">
      <c r="A211" s="7">
        <v>183</v>
      </c>
      <c r="B211" s="13" t="s">
        <v>148</v>
      </c>
      <c r="C211" s="23">
        <f t="shared" si="27"/>
        <v>1489374.03</v>
      </c>
      <c r="D211" s="23">
        <v>159331.03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42">
        <v>0</v>
      </c>
      <c r="K211" s="23">
        <v>0</v>
      </c>
      <c r="L211" s="23">
        <v>567</v>
      </c>
      <c r="M211" s="23">
        <v>1330043</v>
      </c>
      <c r="N211" s="23">
        <v>0</v>
      </c>
      <c r="O211" s="23">
        <v>0</v>
      </c>
      <c r="P211" s="23">
        <v>0</v>
      </c>
      <c r="Q211" s="23">
        <v>0</v>
      </c>
      <c r="R211" s="23">
        <v>0</v>
      </c>
      <c r="S211" s="23">
        <v>0</v>
      </c>
      <c r="T211" s="23">
        <v>0</v>
      </c>
      <c r="U211" s="23">
        <v>0</v>
      </c>
      <c r="V211" s="23">
        <v>0</v>
      </c>
      <c r="W211" s="23">
        <v>0</v>
      </c>
      <c r="X211" s="141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</row>
    <row r="212" spans="1:45" ht="25.5">
      <c r="A212" s="7">
        <v>184</v>
      </c>
      <c r="B212" s="13" t="s">
        <v>149</v>
      </c>
      <c r="C212" s="23">
        <f t="shared" si="27"/>
        <v>5617855.0199999996</v>
      </c>
      <c r="D212" s="23">
        <v>2423903.7999999998</v>
      </c>
      <c r="E212" s="23">
        <v>231354.09</v>
      </c>
      <c r="F212" s="23">
        <v>0</v>
      </c>
      <c r="G212" s="23">
        <v>0</v>
      </c>
      <c r="H212" s="23">
        <v>561831.28</v>
      </c>
      <c r="I212" s="23">
        <v>0</v>
      </c>
      <c r="J212" s="42">
        <v>0</v>
      </c>
      <c r="K212" s="23">
        <v>0</v>
      </c>
      <c r="L212" s="23">
        <v>900</v>
      </c>
      <c r="M212" s="23">
        <v>2385573.85</v>
      </c>
      <c r="N212" s="23">
        <v>0</v>
      </c>
      <c r="O212" s="23">
        <v>0</v>
      </c>
      <c r="P212" s="23">
        <v>0</v>
      </c>
      <c r="Q212" s="23">
        <v>0</v>
      </c>
      <c r="R212" s="23">
        <v>0</v>
      </c>
      <c r="S212" s="23">
        <v>0</v>
      </c>
      <c r="T212" s="23">
        <v>0</v>
      </c>
      <c r="U212" s="23">
        <v>0</v>
      </c>
      <c r="V212" s="23">
        <v>15192</v>
      </c>
      <c r="W212" s="23">
        <v>0</v>
      </c>
      <c r="X212" s="141"/>
    </row>
    <row r="213" spans="1:45" ht="25.5">
      <c r="A213" s="7">
        <v>185</v>
      </c>
      <c r="B213" s="13" t="s">
        <v>150</v>
      </c>
      <c r="C213" s="23">
        <f t="shared" si="27"/>
        <v>1813430</v>
      </c>
      <c r="D213" s="23">
        <v>1801421</v>
      </c>
      <c r="E213" s="23">
        <v>0</v>
      </c>
      <c r="F213" s="23">
        <v>0</v>
      </c>
      <c r="G213" s="23">
        <v>0</v>
      </c>
      <c r="H213" s="23">
        <v>0</v>
      </c>
      <c r="I213" s="23">
        <v>0</v>
      </c>
      <c r="J213" s="42">
        <v>0</v>
      </c>
      <c r="K213" s="23">
        <v>0</v>
      </c>
      <c r="L213" s="23">
        <v>0</v>
      </c>
      <c r="M213" s="23">
        <v>0</v>
      </c>
      <c r="N213" s="23">
        <v>0</v>
      </c>
      <c r="O213" s="23">
        <v>0</v>
      </c>
      <c r="P213" s="23">
        <v>0</v>
      </c>
      <c r="Q213" s="23">
        <v>0</v>
      </c>
      <c r="R213" s="23">
        <v>0</v>
      </c>
      <c r="S213" s="23">
        <v>0</v>
      </c>
      <c r="T213" s="23">
        <v>0</v>
      </c>
      <c r="U213" s="23">
        <v>0</v>
      </c>
      <c r="V213" s="23">
        <v>12009</v>
      </c>
      <c r="W213" s="23">
        <v>0</v>
      </c>
      <c r="X213" s="141"/>
    </row>
    <row r="214" spans="1:45" ht="25.5">
      <c r="A214" s="7">
        <v>186</v>
      </c>
      <c r="B214" s="13" t="s">
        <v>151</v>
      </c>
      <c r="C214" s="23">
        <f t="shared" si="27"/>
        <v>5204</v>
      </c>
      <c r="D214" s="23">
        <v>0</v>
      </c>
      <c r="E214" s="23">
        <v>0</v>
      </c>
      <c r="F214" s="23">
        <v>0</v>
      </c>
      <c r="G214" s="23">
        <v>0</v>
      </c>
      <c r="H214" s="23">
        <v>0</v>
      </c>
      <c r="I214" s="23">
        <v>0</v>
      </c>
      <c r="J214" s="42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  <c r="Q214" s="23">
        <v>0</v>
      </c>
      <c r="R214" s="23">
        <v>0</v>
      </c>
      <c r="S214" s="23">
        <v>0</v>
      </c>
      <c r="T214" s="23">
        <v>0</v>
      </c>
      <c r="U214" s="23">
        <v>0</v>
      </c>
      <c r="V214" s="23">
        <v>5204</v>
      </c>
      <c r="W214" s="23">
        <v>0</v>
      </c>
      <c r="X214" s="141"/>
    </row>
    <row r="215" spans="1:45" ht="25.5">
      <c r="A215" s="7">
        <v>187</v>
      </c>
      <c r="B215" s="13" t="s">
        <v>152</v>
      </c>
      <c r="C215" s="23">
        <f t="shared" si="27"/>
        <v>3232164.48</v>
      </c>
      <c r="D215" s="23">
        <v>0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42">
        <v>2</v>
      </c>
      <c r="K215" s="23">
        <v>3153982.66</v>
      </c>
      <c r="L215" s="23">
        <v>0</v>
      </c>
      <c r="M215" s="23">
        <v>0</v>
      </c>
      <c r="N215" s="23">
        <v>0</v>
      </c>
      <c r="O215" s="23">
        <v>0</v>
      </c>
      <c r="P215" s="23">
        <v>0</v>
      </c>
      <c r="Q215" s="23">
        <v>0</v>
      </c>
      <c r="R215" s="23">
        <v>0</v>
      </c>
      <c r="S215" s="23">
        <v>0</v>
      </c>
      <c r="T215" s="23">
        <v>0</v>
      </c>
      <c r="U215" s="23">
        <v>0</v>
      </c>
      <c r="V215" s="23">
        <v>0</v>
      </c>
      <c r="W215" s="23">
        <v>78181.820000000007</v>
      </c>
      <c r="X215" s="141"/>
    </row>
    <row r="216" spans="1:45" ht="25.5">
      <c r="A216" s="7">
        <v>188</v>
      </c>
      <c r="B216" s="13" t="s">
        <v>153</v>
      </c>
      <c r="C216" s="23">
        <f t="shared" si="27"/>
        <v>9532135.6799999997</v>
      </c>
      <c r="D216" s="23">
        <v>0</v>
      </c>
      <c r="E216" s="23">
        <v>0</v>
      </c>
      <c r="F216" s="23">
        <v>0</v>
      </c>
      <c r="G216" s="23">
        <v>0</v>
      </c>
      <c r="H216" s="23">
        <v>0</v>
      </c>
      <c r="I216" s="23">
        <v>0</v>
      </c>
      <c r="J216" s="42">
        <v>6</v>
      </c>
      <c r="K216" s="23">
        <v>9294985.6799999997</v>
      </c>
      <c r="L216" s="23">
        <v>0</v>
      </c>
      <c r="M216" s="23">
        <v>0</v>
      </c>
      <c r="N216" s="23">
        <v>0</v>
      </c>
      <c r="O216" s="23">
        <v>0</v>
      </c>
      <c r="P216" s="23">
        <v>0</v>
      </c>
      <c r="Q216" s="23">
        <v>0</v>
      </c>
      <c r="R216" s="23">
        <v>0</v>
      </c>
      <c r="S216" s="23">
        <v>0</v>
      </c>
      <c r="T216" s="23">
        <v>0</v>
      </c>
      <c r="U216" s="23">
        <v>0</v>
      </c>
      <c r="V216" s="23">
        <v>0</v>
      </c>
      <c r="W216" s="23">
        <v>237150</v>
      </c>
      <c r="X216" s="141"/>
    </row>
    <row r="217" spans="1:45" ht="25.5">
      <c r="A217" s="7">
        <v>189</v>
      </c>
      <c r="B217" s="13" t="s">
        <v>154</v>
      </c>
      <c r="C217" s="23">
        <f t="shared" ref="C217:C280" si="28">D217+E217+F217+G217+H217+I217+K217+M217+O217+Q217+S217+U217+V217+W217</f>
        <v>1588613.17</v>
      </c>
      <c r="D217" s="23">
        <v>0</v>
      </c>
      <c r="E217" s="23">
        <v>0</v>
      </c>
      <c r="F217" s="23">
        <v>0</v>
      </c>
      <c r="G217" s="23">
        <v>0</v>
      </c>
      <c r="H217" s="23">
        <v>0</v>
      </c>
      <c r="I217" s="23">
        <v>0</v>
      </c>
      <c r="J217" s="42">
        <v>1</v>
      </c>
      <c r="K217" s="23">
        <v>1549088.17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  <c r="Q217" s="23">
        <v>0</v>
      </c>
      <c r="R217" s="23">
        <v>0</v>
      </c>
      <c r="S217" s="23">
        <v>0</v>
      </c>
      <c r="T217" s="23">
        <v>0</v>
      </c>
      <c r="U217" s="23">
        <v>0</v>
      </c>
      <c r="V217" s="23">
        <v>0</v>
      </c>
      <c r="W217" s="23">
        <v>39525</v>
      </c>
      <c r="X217" s="141"/>
    </row>
    <row r="218" spans="1:45" ht="25.5">
      <c r="A218" s="7">
        <v>190</v>
      </c>
      <c r="B218" s="13" t="s">
        <v>155</v>
      </c>
      <c r="C218" s="23">
        <f t="shared" si="28"/>
        <v>6699067.6799999997</v>
      </c>
      <c r="D218" s="23">
        <v>0</v>
      </c>
      <c r="E218" s="23">
        <v>0</v>
      </c>
      <c r="F218" s="23">
        <v>0</v>
      </c>
      <c r="G218" s="23">
        <v>0</v>
      </c>
      <c r="H218" s="23">
        <v>0</v>
      </c>
      <c r="I218" s="23">
        <v>0</v>
      </c>
      <c r="J218" s="42">
        <v>3</v>
      </c>
      <c r="K218" s="23">
        <v>4900492.68</v>
      </c>
      <c r="L218" s="23">
        <v>680</v>
      </c>
      <c r="M218" s="23">
        <v>1680000</v>
      </c>
      <c r="N218" s="23">
        <v>0</v>
      </c>
      <c r="O218" s="23">
        <v>0</v>
      </c>
      <c r="P218" s="23">
        <v>0</v>
      </c>
      <c r="Q218" s="23">
        <v>0</v>
      </c>
      <c r="R218" s="23">
        <v>0</v>
      </c>
      <c r="S218" s="23">
        <v>0</v>
      </c>
      <c r="T218" s="23">
        <v>0</v>
      </c>
      <c r="U218" s="23">
        <v>0</v>
      </c>
      <c r="V218" s="23">
        <v>0</v>
      </c>
      <c r="W218" s="23">
        <v>118575</v>
      </c>
      <c r="X218" s="141"/>
    </row>
    <row r="219" spans="1:45" ht="25.5">
      <c r="A219" s="7">
        <v>191</v>
      </c>
      <c r="B219" s="13" t="s">
        <v>156</v>
      </c>
      <c r="C219" s="23">
        <f t="shared" si="28"/>
        <v>3176753.33</v>
      </c>
      <c r="D219" s="23">
        <v>0</v>
      </c>
      <c r="E219" s="23">
        <v>0</v>
      </c>
      <c r="F219" s="23">
        <v>0</v>
      </c>
      <c r="G219" s="23">
        <v>0</v>
      </c>
      <c r="H219" s="23">
        <v>0</v>
      </c>
      <c r="I219" s="23">
        <v>0</v>
      </c>
      <c r="J219" s="42">
        <v>2</v>
      </c>
      <c r="K219" s="23">
        <v>3097703.33</v>
      </c>
      <c r="L219" s="23">
        <v>0</v>
      </c>
      <c r="M219" s="23">
        <v>0</v>
      </c>
      <c r="N219" s="23">
        <v>0</v>
      </c>
      <c r="O219" s="23">
        <v>0</v>
      </c>
      <c r="P219" s="23">
        <v>0</v>
      </c>
      <c r="Q219" s="23">
        <v>0</v>
      </c>
      <c r="R219" s="23">
        <v>0</v>
      </c>
      <c r="S219" s="23">
        <v>0</v>
      </c>
      <c r="T219" s="23">
        <v>0</v>
      </c>
      <c r="U219" s="23">
        <v>0</v>
      </c>
      <c r="V219" s="23">
        <v>0</v>
      </c>
      <c r="W219" s="23">
        <v>79050</v>
      </c>
      <c r="X219" s="141"/>
    </row>
    <row r="220" spans="1:45" ht="25.5">
      <c r="A220" s="7">
        <v>192</v>
      </c>
      <c r="B220" s="13" t="s">
        <v>157</v>
      </c>
      <c r="C220" s="23">
        <f t="shared" si="28"/>
        <v>6864798.5</v>
      </c>
      <c r="D220" s="23">
        <v>0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42">
        <v>4</v>
      </c>
      <c r="K220" s="23">
        <v>6706698.5</v>
      </c>
      <c r="L220" s="23">
        <v>0</v>
      </c>
      <c r="M220" s="23">
        <v>0</v>
      </c>
      <c r="N220" s="23">
        <v>0</v>
      </c>
      <c r="O220" s="23">
        <v>0</v>
      </c>
      <c r="P220" s="23">
        <v>0</v>
      </c>
      <c r="Q220" s="23">
        <v>0</v>
      </c>
      <c r="R220" s="23">
        <v>0</v>
      </c>
      <c r="S220" s="23">
        <v>0</v>
      </c>
      <c r="T220" s="23">
        <v>0</v>
      </c>
      <c r="U220" s="23">
        <v>0</v>
      </c>
      <c r="V220" s="23">
        <v>0</v>
      </c>
      <c r="W220" s="23">
        <v>158100</v>
      </c>
      <c r="X220" s="141"/>
    </row>
    <row r="221" spans="1:45" ht="25.5">
      <c r="A221" s="7">
        <v>193</v>
      </c>
      <c r="B221" s="13" t="s">
        <v>158</v>
      </c>
      <c r="C221" s="23">
        <f t="shared" si="28"/>
        <v>1701274.41</v>
      </c>
      <c r="D221" s="23">
        <v>0</v>
      </c>
      <c r="E221" s="23">
        <v>0</v>
      </c>
      <c r="F221" s="23">
        <v>0</v>
      </c>
      <c r="G221" s="23">
        <v>0</v>
      </c>
      <c r="H221" s="23">
        <v>0</v>
      </c>
      <c r="I221" s="23">
        <v>0</v>
      </c>
      <c r="J221" s="42">
        <v>1</v>
      </c>
      <c r="K221" s="23">
        <v>1661749.41</v>
      </c>
      <c r="L221" s="23">
        <v>0</v>
      </c>
      <c r="M221" s="23">
        <v>0</v>
      </c>
      <c r="N221" s="23">
        <v>0</v>
      </c>
      <c r="O221" s="23">
        <v>0</v>
      </c>
      <c r="P221" s="23">
        <v>0</v>
      </c>
      <c r="Q221" s="23">
        <v>0</v>
      </c>
      <c r="R221" s="23">
        <v>0</v>
      </c>
      <c r="S221" s="23">
        <v>0</v>
      </c>
      <c r="T221" s="23">
        <v>0</v>
      </c>
      <c r="U221" s="23">
        <v>0</v>
      </c>
      <c r="V221" s="23">
        <v>0</v>
      </c>
      <c r="W221" s="23">
        <v>39525</v>
      </c>
      <c r="X221" s="141"/>
    </row>
    <row r="222" spans="1:45" ht="25.5">
      <c r="A222" s="7">
        <v>194</v>
      </c>
      <c r="B222" s="13" t="s">
        <v>159</v>
      </c>
      <c r="C222" s="23">
        <f t="shared" si="28"/>
        <v>2547025</v>
      </c>
      <c r="D222" s="23">
        <v>0</v>
      </c>
      <c r="E222" s="23">
        <v>0</v>
      </c>
      <c r="F222" s="23">
        <v>0</v>
      </c>
      <c r="G222" s="23">
        <v>0</v>
      </c>
      <c r="H222" s="23">
        <v>0</v>
      </c>
      <c r="I222" s="23">
        <v>0</v>
      </c>
      <c r="J222" s="42">
        <v>1</v>
      </c>
      <c r="K222" s="23">
        <v>2507500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  <c r="Q222" s="23">
        <v>0</v>
      </c>
      <c r="R222" s="23">
        <v>0</v>
      </c>
      <c r="S222" s="23">
        <v>0</v>
      </c>
      <c r="T222" s="23">
        <v>0</v>
      </c>
      <c r="U222" s="23">
        <v>0</v>
      </c>
      <c r="V222" s="23">
        <v>0</v>
      </c>
      <c r="W222" s="23">
        <v>39525</v>
      </c>
      <c r="X222" s="141"/>
    </row>
    <row r="223" spans="1:45" ht="25.5">
      <c r="A223" s="7">
        <v>195</v>
      </c>
      <c r="B223" s="13" t="s">
        <v>160</v>
      </c>
      <c r="C223" s="23">
        <f t="shared" si="28"/>
        <v>6466066.5300000003</v>
      </c>
      <c r="D223" s="23">
        <v>0</v>
      </c>
      <c r="E223" s="23">
        <v>0</v>
      </c>
      <c r="F223" s="23">
        <v>0</v>
      </c>
      <c r="G223" s="23">
        <v>0</v>
      </c>
      <c r="H223" s="23">
        <v>0</v>
      </c>
      <c r="I223" s="23">
        <v>0</v>
      </c>
      <c r="J223" s="42">
        <v>4</v>
      </c>
      <c r="K223" s="23">
        <v>6307966.5300000003</v>
      </c>
      <c r="L223" s="23">
        <v>0</v>
      </c>
      <c r="M223" s="23">
        <v>0</v>
      </c>
      <c r="N223" s="23">
        <v>0</v>
      </c>
      <c r="O223" s="23">
        <v>0</v>
      </c>
      <c r="P223" s="23">
        <v>0</v>
      </c>
      <c r="Q223" s="23">
        <v>0</v>
      </c>
      <c r="R223" s="23">
        <v>0</v>
      </c>
      <c r="S223" s="23">
        <v>0</v>
      </c>
      <c r="T223" s="23">
        <v>0</v>
      </c>
      <c r="U223" s="23">
        <v>0</v>
      </c>
      <c r="V223" s="23">
        <v>0</v>
      </c>
      <c r="W223" s="23">
        <v>158100</v>
      </c>
      <c r="X223" s="141"/>
    </row>
    <row r="224" spans="1:45" ht="25.5">
      <c r="A224" s="7">
        <v>196</v>
      </c>
      <c r="B224" s="13" t="s">
        <v>161</v>
      </c>
      <c r="C224" s="23">
        <f t="shared" si="28"/>
        <v>8041291.04</v>
      </c>
      <c r="D224" s="23">
        <v>0</v>
      </c>
      <c r="E224" s="23">
        <v>0</v>
      </c>
      <c r="F224" s="23">
        <v>0</v>
      </c>
      <c r="G224" s="23">
        <v>0</v>
      </c>
      <c r="H224" s="23">
        <v>0</v>
      </c>
      <c r="I224" s="23">
        <v>0</v>
      </c>
      <c r="J224" s="42">
        <v>5</v>
      </c>
      <c r="K224" s="23">
        <v>7845836.4900000002</v>
      </c>
      <c r="L224" s="23">
        <v>0</v>
      </c>
      <c r="M224" s="23">
        <v>0</v>
      </c>
      <c r="N224" s="23">
        <v>0</v>
      </c>
      <c r="O224" s="23">
        <v>0</v>
      </c>
      <c r="P224" s="23">
        <v>0</v>
      </c>
      <c r="Q224" s="23">
        <v>0</v>
      </c>
      <c r="R224" s="23">
        <v>0</v>
      </c>
      <c r="S224" s="23">
        <v>0</v>
      </c>
      <c r="T224" s="23">
        <v>0</v>
      </c>
      <c r="U224" s="23">
        <v>0</v>
      </c>
      <c r="V224" s="23">
        <v>0</v>
      </c>
      <c r="W224" s="23">
        <v>195454.55</v>
      </c>
      <c r="X224" s="141"/>
    </row>
    <row r="225" spans="1:24" ht="25.5">
      <c r="A225" s="7">
        <v>197</v>
      </c>
      <c r="B225" s="13" t="s">
        <v>162</v>
      </c>
      <c r="C225" s="23">
        <f t="shared" si="28"/>
        <v>19474491.5</v>
      </c>
      <c r="D225" s="23">
        <v>4483618.1100000003</v>
      </c>
      <c r="E225" s="23">
        <v>892594.98</v>
      </c>
      <c r="F225" s="23">
        <v>1107198.3</v>
      </c>
      <c r="G225" s="23">
        <v>1345534.51</v>
      </c>
      <c r="H225" s="23">
        <v>1722382.62</v>
      </c>
      <c r="I225" s="23">
        <v>0</v>
      </c>
      <c r="J225" s="42">
        <v>3</v>
      </c>
      <c r="K225" s="23">
        <v>4707497.71</v>
      </c>
      <c r="L225" s="23">
        <v>671</v>
      </c>
      <c r="M225" s="23">
        <v>1635244.14</v>
      </c>
      <c r="N225" s="23">
        <v>0</v>
      </c>
      <c r="O225" s="23">
        <v>0</v>
      </c>
      <c r="P225" s="23">
        <v>3181.5</v>
      </c>
      <c r="Q225" s="23">
        <v>3375106.41</v>
      </c>
      <c r="R225" s="23">
        <v>0</v>
      </c>
      <c r="S225" s="23">
        <v>0</v>
      </c>
      <c r="T225" s="23">
        <v>0</v>
      </c>
      <c r="U225" s="23">
        <v>0</v>
      </c>
      <c r="V225" s="23">
        <v>38042</v>
      </c>
      <c r="W225" s="23">
        <v>167272.72</v>
      </c>
      <c r="X225" s="141"/>
    </row>
    <row r="226" spans="1:24" ht="25.5">
      <c r="A226" s="7">
        <v>198</v>
      </c>
      <c r="B226" s="15" t="s">
        <v>163</v>
      </c>
      <c r="C226" s="23">
        <f t="shared" si="28"/>
        <v>3216514.05</v>
      </c>
      <c r="D226" s="23">
        <v>0</v>
      </c>
      <c r="E226" s="23">
        <v>0</v>
      </c>
      <c r="F226" s="23">
        <v>0</v>
      </c>
      <c r="G226" s="23">
        <v>0</v>
      </c>
      <c r="H226" s="23">
        <v>0</v>
      </c>
      <c r="I226" s="23">
        <v>0</v>
      </c>
      <c r="J226" s="42">
        <v>2</v>
      </c>
      <c r="K226" s="23">
        <v>3138332.23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23">
        <v>0</v>
      </c>
      <c r="R226" s="23">
        <v>0</v>
      </c>
      <c r="S226" s="23">
        <v>0</v>
      </c>
      <c r="T226" s="23">
        <v>0</v>
      </c>
      <c r="U226" s="23">
        <v>0</v>
      </c>
      <c r="V226" s="23">
        <v>0</v>
      </c>
      <c r="W226" s="23">
        <v>78181.820000000007</v>
      </c>
      <c r="X226" s="141"/>
    </row>
    <row r="227" spans="1:24" ht="25.5">
      <c r="A227" s="7">
        <v>199</v>
      </c>
      <c r="B227" s="15" t="s">
        <v>164</v>
      </c>
      <c r="C227" s="23">
        <f t="shared" si="28"/>
        <v>6433032.7300000004</v>
      </c>
      <c r="D227" s="23">
        <v>0</v>
      </c>
      <c r="E227" s="23">
        <v>0</v>
      </c>
      <c r="F227" s="23">
        <v>0</v>
      </c>
      <c r="G227" s="23">
        <v>0</v>
      </c>
      <c r="H227" s="23">
        <v>0</v>
      </c>
      <c r="I227" s="23">
        <v>0</v>
      </c>
      <c r="J227" s="42">
        <v>4</v>
      </c>
      <c r="K227" s="23">
        <v>6276669.1100000003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  <c r="Q227" s="23">
        <v>0</v>
      </c>
      <c r="R227" s="23">
        <v>0</v>
      </c>
      <c r="S227" s="23">
        <v>0</v>
      </c>
      <c r="T227" s="23">
        <v>0</v>
      </c>
      <c r="U227" s="23">
        <v>0</v>
      </c>
      <c r="V227" s="23">
        <v>0</v>
      </c>
      <c r="W227" s="23">
        <v>156363.62</v>
      </c>
      <c r="X227" s="141"/>
    </row>
    <row r="228" spans="1:24" ht="25.5">
      <c r="A228" s="7">
        <v>200</v>
      </c>
      <c r="B228" s="15" t="s">
        <v>165</v>
      </c>
      <c r="C228" s="23">
        <f t="shared" si="28"/>
        <v>3216514.05</v>
      </c>
      <c r="D228" s="23">
        <v>0</v>
      </c>
      <c r="E228" s="23">
        <v>0</v>
      </c>
      <c r="F228" s="23">
        <v>0</v>
      </c>
      <c r="G228" s="23">
        <v>0</v>
      </c>
      <c r="H228" s="23">
        <v>0</v>
      </c>
      <c r="I228" s="23">
        <v>0</v>
      </c>
      <c r="J228" s="42">
        <v>2</v>
      </c>
      <c r="K228" s="23">
        <v>3138332.23</v>
      </c>
      <c r="L228" s="23">
        <v>0</v>
      </c>
      <c r="M228" s="23">
        <v>0</v>
      </c>
      <c r="N228" s="23">
        <v>0</v>
      </c>
      <c r="O228" s="23">
        <v>0</v>
      </c>
      <c r="P228" s="23">
        <v>0</v>
      </c>
      <c r="Q228" s="23">
        <v>0</v>
      </c>
      <c r="R228" s="23">
        <v>0</v>
      </c>
      <c r="S228" s="23">
        <v>0</v>
      </c>
      <c r="T228" s="23">
        <v>0</v>
      </c>
      <c r="U228" s="23">
        <v>0</v>
      </c>
      <c r="V228" s="23">
        <v>0</v>
      </c>
      <c r="W228" s="23">
        <v>78181.820000000007</v>
      </c>
      <c r="X228" s="141"/>
    </row>
    <row r="229" spans="1:24" ht="25.5">
      <c r="A229" s="7">
        <v>201</v>
      </c>
      <c r="B229" s="15" t="s">
        <v>166</v>
      </c>
      <c r="C229" s="23">
        <f t="shared" si="28"/>
        <v>3216514.05</v>
      </c>
      <c r="D229" s="23">
        <v>0</v>
      </c>
      <c r="E229" s="23">
        <v>0</v>
      </c>
      <c r="F229" s="23">
        <v>0</v>
      </c>
      <c r="G229" s="23">
        <v>0</v>
      </c>
      <c r="H229" s="23">
        <v>0</v>
      </c>
      <c r="I229" s="23">
        <v>0</v>
      </c>
      <c r="J229" s="42">
        <v>2</v>
      </c>
      <c r="K229" s="23">
        <v>3138332.23</v>
      </c>
      <c r="L229" s="23">
        <v>0</v>
      </c>
      <c r="M229" s="23">
        <v>0</v>
      </c>
      <c r="N229" s="23">
        <v>0</v>
      </c>
      <c r="O229" s="23">
        <v>0</v>
      </c>
      <c r="P229" s="23">
        <v>0</v>
      </c>
      <c r="Q229" s="23">
        <v>0</v>
      </c>
      <c r="R229" s="23">
        <v>0</v>
      </c>
      <c r="S229" s="23">
        <v>0</v>
      </c>
      <c r="T229" s="23">
        <v>0</v>
      </c>
      <c r="U229" s="23">
        <v>0</v>
      </c>
      <c r="V229" s="23">
        <v>0</v>
      </c>
      <c r="W229" s="23">
        <v>78181.820000000007</v>
      </c>
      <c r="X229" s="141"/>
    </row>
    <row r="230" spans="1:24" ht="25.5">
      <c r="A230" s="7">
        <v>202</v>
      </c>
      <c r="B230" s="13" t="s">
        <v>167</v>
      </c>
      <c r="C230" s="23">
        <f t="shared" si="28"/>
        <v>3233033.28</v>
      </c>
      <c r="D230" s="23">
        <v>0</v>
      </c>
      <c r="E230" s="23">
        <v>0</v>
      </c>
      <c r="F230" s="23">
        <v>0</v>
      </c>
      <c r="G230" s="23">
        <v>0</v>
      </c>
      <c r="H230" s="23">
        <v>0</v>
      </c>
      <c r="I230" s="23">
        <v>0</v>
      </c>
      <c r="J230" s="42">
        <v>2</v>
      </c>
      <c r="K230" s="23">
        <v>3153983.28</v>
      </c>
      <c r="L230" s="23">
        <v>0</v>
      </c>
      <c r="M230" s="23">
        <v>0</v>
      </c>
      <c r="N230" s="23">
        <v>0</v>
      </c>
      <c r="O230" s="23">
        <v>0</v>
      </c>
      <c r="P230" s="23">
        <v>0</v>
      </c>
      <c r="Q230" s="23">
        <v>0</v>
      </c>
      <c r="R230" s="23">
        <v>0</v>
      </c>
      <c r="S230" s="23">
        <v>0</v>
      </c>
      <c r="T230" s="23">
        <v>0</v>
      </c>
      <c r="U230" s="23">
        <v>0</v>
      </c>
      <c r="V230" s="23">
        <v>0</v>
      </c>
      <c r="W230" s="23">
        <v>79050</v>
      </c>
      <c r="X230" s="141"/>
    </row>
    <row r="231" spans="1:24" ht="25.5">
      <c r="A231" s="7">
        <v>203</v>
      </c>
      <c r="B231" s="13" t="s">
        <v>168</v>
      </c>
      <c r="C231" s="23">
        <f t="shared" si="28"/>
        <v>3176511.96</v>
      </c>
      <c r="D231" s="23">
        <v>0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42">
        <v>2</v>
      </c>
      <c r="K231" s="23">
        <v>3098330.14</v>
      </c>
      <c r="L231" s="23">
        <v>0</v>
      </c>
      <c r="M231" s="23">
        <v>0</v>
      </c>
      <c r="N231" s="23">
        <v>0</v>
      </c>
      <c r="O231" s="23">
        <v>0</v>
      </c>
      <c r="P231" s="23">
        <v>0</v>
      </c>
      <c r="Q231" s="23">
        <v>0</v>
      </c>
      <c r="R231" s="23">
        <v>0</v>
      </c>
      <c r="S231" s="23">
        <v>0</v>
      </c>
      <c r="T231" s="23">
        <v>0</v>
      </c>
      <c r="U231" s="23">
        <v>0</v>
      </c>
      <c r="V231" s="23">
        <v>0</v>
      </c>
      <c r="W231" s="23">
        <v>78181.820000000007</v>
      </c>
      <c r="X231" s="141"/>
    </row>
    <row r="232" spans="1:24" ht="25.5">
      <c r="A232" s="7">
        <v>204</v>
      </c>
      <c r="B232" s="13" t="s">
        <v>221</v>
      </c>
      <c r="C232" s="23">
        <f t="shared" si="28"/>
        <v>180200</v>
      </c>
      <c r="D232" s="23">
        <v>0</v>
      </c>
      <c r="E232" s="23">
        <v>0</v>
      </c>
      <c r="F232" s="23">
        <v>0</v>
      </c>
      <c r="G232" s="23">
        <v>0</v>
      </c>
      <c r="H232" s="23">
        <v>0</v>
      </c>
      <c r="I232" s="23">
        <v>0</v>
      </c>
      <c r="J232" s="42">
        <v>0</v>
      </c>
      <c r="K232" s="23">
        <v>0</v>
      </c>
      <c r="L232" s="23">
        <v>0</v>
      </c>
      <c r="M232" s="23">
        <v>0</v>
      </c>
      <c r="N232" s="23">
        <v>0</v>
      </c>
      <c r="O232" s="23">
        <v>0</v>
      </c>
      <c r="P232" s="23">
        <v>36.840000000000003</v>
      </c>
      <c r="Q232" s="23">
        <v>180200</v>
      </c>
      <c r="R232" s="23">
        <v>0</v>
      </c>
      <c r="S232" s="23">
        <v>0</v>
      </c>
      <c r="T232" s="23">
        <v>0</v>
      </c>
      <c r="U232" s="23">
        <v>0</v>
      </c>
      <c r="V232" s="23">
        <v>0</v>
      </c>
      <c r="W232" s="23">
        <v>0</v>
      </c>
      <c r="X232" s="141"/>
    </row>
    <row r="233" spans="1:24" ht="25.5">
      <c r="A233" s="7">
        <v>205</v>
      </c>
      <c r="B233" s="13" t="s">
        <v>222</v>
      </c>
      <c r="C233" s="23">
        <f t="shared" si="28"/>
        <v>106000</v>
      </c>
      <c r="D233" s="23">
        <v>0</v>
      </c>
      <c r="E233" s="23">
        <v>0</v>
      </c>
      <c r="F233" s="23">
        <v>0</v>
      </c>
      <c r="G233" s="23">
        <v>0</v>
      </c>
      <c r="H233" s="23">
        <v>0</v>
      </c>
      <c r="I233" s="23">
        <v>0</v>
      </c>
      <c r="J233" s="42">
        <v>0</v>
      </c>
      <c r="K233" s="23">
        <v>0</v>
      </c>
      <c r="L233" s="23">
        <v>0</v>
      </c>
      <c r="M233" s="23">
        <v>0</v>
      </c>
      <c r="N233" s="23">
        <v>0</v>
      </c>
      <c r="O233" s="23">
        <v>0</v>
      </c>
      <c r="P233" s="23">
        <v>0</v>
      </c>
      <c r="Q233" s="23">
        <v>0</v>
      </c>
      <c r="R233" s="23">
        <v>0</v>
      </c>
      <c r="S233" s="23">
        <v>0</v>
      </c>
      <c r="T233" s="23">
        <v>0</v>
      </c>
      <c r="U233" s="23">
        <v>0</v>
      </c>
      <c r="V233" s="23">
        <v>0</v>
      </c>
      <c r="W233" s="23">
        <v>106000</v>
      </c>
      <c r="X233" s="141"/>
    </row>
    <row r="234" spans="1:24" ht="25.5">
      <c r="A234" s="7">
        <v>206</v>
      </c>
      <c r="B234" s="13" t="s">
        <v>223</v>
      </c>
      <c r="C234" s="23">
        <f t="shared" si="28"/>
        <v>732403.07</v>
      </c>
      <c r="D234" s="23">
        <v>0</v>
      </c>
      <c r="E234" s="23">
        <v>0</v>
      </c>
      <c r="F234" s="23">
        <v>0</v>
      </c>
      <c r="G234" s="23">
        <v>0</v>
      </c>
      <c r="H234" s="23">
        <v>0</v>
      </c>
      <c r="I234" s="23">
        <v>0</v>
      </c>
      <c r="J234" s="42">
        <v>0</v>
      </c>
      <c r="K234" s="23">
        <v>0</v>
      </c>
      <c r="L234" s="23">
        <v>0</v>
      </c>
      <c r="M234" s="23">
        <v>0</v>
      </c>
      <c r="N234" s="23">
        <v>0</v>
      </c>
      <c r="O234" s="23">
        <v>0</v>
      </c>
      <c r="P234" s="23">
        <v>147.1</v>
      </c>
      <c r="Q234" s="23">
        <v>732403.07</v>
      </c>
      <c r="R234" s="23">
        <v>0</v>
      </c>
      <c r="S234" s="23">
        <v>0</v>
      </c>
      <c r="T234" s="23">
        <v>0</v>
      </c>
      <c r="U234" s="23">
        <v>0</v>
      </c>
      <c r="V234" s="23">
        <v>0</v>
      </c>
      <c r="W234" s="23">
        <v>0</v>
      </c>
      <c r="X234" s="141"/>
    </row>
    <row r="235" spans="1:24" ht="25.5">
      <c r="A235" s="7">
        <v>207</v>
      </c>
      <c r="B235" s="13" t="s">
        <v>224</v>
      </c>
      <c r="C235" s="23">
        <f t="shared" si="28"/>
        <v>305000</v>
      </c>
      <c r="D235" s="23">
        <v>0</v>
      </c>
      <c r="E235" s="23">
        <v>0</v>
      </c>
      <c r="F235" s="23">
        <v>0</v>
      </c>
      <c r="G235" s="23">
        <v>0</v>
      </c>
      <c r="H235" s="23">
        <v>0</v>
      </c>
      <c r="I235" s="23">
        <v>0</v>
      </c>
      <c r="J235" s="42">
        <v>0</v>
      </c>
      <c r="K235" s="23">
        <v>0</v>
      </c>
      <c r="L235" s="23">
        <v>0</v>
      </c>
      <c r="M235" s="23">
        <v>0</v>
      </c>
      <c r="N235" s="23">
        <v>0</v>
      </c>
      <c r="O235" s="23">
        <v>0</v>
      </c>
      <c r="P235" s="23">
        <v>18.579999999999998</v>
      </c>
      <c r="Q235" s="23">
        <v>305000</v>
      </c>
      <c r="R235" s="23">
        <v>0</v>
      </c>
      <c r="S235" s="23">
        <v>0</v>
      </c>
      <c r="T235" s="23">
        <v>0</v>
      </c>
      <c r="U235" s="23">
        <v>0</v>
      </c>
      <c r="V235" s="23">
        <v>0</v>
      </c>
      <c r="W235" s="23">
        <v>0</v>
      </c>
      <c r="X235" s="141"/>
    </row>
    <row r="236" spans="1:24" ht="25.5">
      <c r="A236" s="7">
        <v>208</v>
      </c>
      <c r="B236" s="129" t="s">
        <v>282</v>
      </c>
      <c r="C236" s="23">
        <f t="shared" si="28"/>
        <v>162838</v>
      </c>
      <c r="D236" s="23">
        <v>0</v>
      </c>
      <c r="E236" s="23">
        <v>0</v>
      </c>
      <c r="F236" s="23">
        <v>0</v>
      </c>
      <c r="G236" s="23">
        <v>0</v>
      </c>
      <c r="H236" s="23">
        <v>0</v>
      </c>
      <c r="I236" s="23">
        <v>0</v>
      </c>
      <c r="J236" s="42">
        <v>0</v>
      </c>
      <c r="K236" s="23">
        <v>0</v>
      </c>
      <c r="L236" s="23">
        <v>0</v>
      </c>
      <c r="M236" s="23">
        <v>0</v>
      </c>
      <c r="N236" s="23">
        <v>0</v>
      </c>
      <c r="O236" s="23">
        <v>0</v>
      </c>
      <c r="P236" s="23">
        <v>0</v>
      </c>
      <c r="Q236" s="23">
        <v>0</v>
      </c>
      <c r="R236" s="23">
        <v>0</v>
      </c>
      <c r="S236" s="23">
        <v>0</v>
      </c>
      <c r="T236" s="23">
        <v>0</v>
      </c>
      <c r="U236" s="23">
        <v>0</v>
      </c>
      <c r="V236" s="23">
        <v>0</v>
      </c>
      <c r="W236" s="23">
        <v>162838</v>
      </c>
      <c r="X236" s="141"/>
    </row>
    <row r="237" spans="1:24" ht="25.5">
      <c r="A237" s="7">
        <v>209</v>
      </c>
      <c r="B237" s="129" t="s">
        <v>283</v>
      </c>
      <c r="C237" s="23">
        <f t="shared" si="28"/>
        <v>164805</v>
      </c>
      <c r="D237" s="23">
        <v>0</v>
      </c>
      <c r="E237" s="23">
        <v>0</v>
      </c>
      <c r="F237" s="23">
        <v>0</v>
      </c>
      <c r="G237" s="23">
        <v>0</v>
      </c>
      <c r="H237" s="23">
        <v>0</v>
      </c>
      <c r="I237" s="23">
        <v>0</v>
      </c>
      <c r="J237" s="42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v>0</v>
      </c>
      <c r="P237" s="23">
        <v>0</v>
      </c>
      <c r="Q237" s="23">
        <v>0</v>
      </c>
      <c r="R237" s="23">
        <v>0</v>
      </c>
      <c r="S237" s="23">
        <v>0</v>
      </c>
      <c r="T237" s="23">
        <v>0</v>
      </c>
      <c r="U237" s="23">
        <v>0</v>
      </c>
      <c r="V237" s="23">
        <v>0</v>
      </c>
      <c r="W237" s="23">
        <v>164805</v>
      </c>
      <c r="X237" s="141"/>
    </row>
    <row r="238" spans="1:24" ht="25.5">
      <c r="A238" s="7">
        <v>210</v>
      </c>
      <c r="B238" s="129" t="s">
        <v>284</v>
      </c>
      <c r="C238" s="23">
        <f t="shared" si="28"/>
        <v>264169</v>
      </c>
      <c r="D238" s="23">
        <v>0</v>
      </c>
      <c r="E238" s="23">
        <v>0</v>
      </c>
      <c r="F238" s="23">
        <v>0</v>
      </c>
      <c r="G238" s="23">
        <v>0</v>
      </c>
      <c r="H238" s="23">
        <v>0</v>
      </c>
      <c r="I238" s="23">
        <v>0</v>
      </c>
      <c r="J238" s="42">
        <v>0</v>
      </c>
      <c r="K238" s="23">
        <v>0</v>
      </c>
      <c r="L238" s="23">
        <v>0</v>
      </c>
      <c r="M238" s="23">
        <v>0</v>
      </c>
      <c r="N238" s="23">
        <v>0</v>
      </c>
      <c r="O238" s="23">
        <v>0</v>
      </c>
      <c r="P238" s="23">
        <v>0</v>
      </c>
      <c r="Q238" s="23">
        <v>0</v>
      </c>
      <c r="R238" s="23">
        <v>0</v>
      </c>
      <c r="S238" s="23">
        <v>0</v>
      </c>
      <c r="T238" s="23">
        <v>0</v>
      </c>
      <c r="U238" s="23">
        <v>0</v>
      </c>
      <c r="V238" s="23">
        <v>0</v>
      </c>
      <c r="W238" s="23">
        <v>264169</v>
      </c>
      <c r="X238" s="141"/>
    </row>
    <row r="239" spans="1:24" ht="25.5">
      <c r="A239" s="7">
        <v>211</v>
      </c>
      <c r="B239" s="129" t="s">
        <v>285</v>
      </c>
      <c r="C239" s="23">
        <f t="shared" si="28"/>
        <v>187880</v>
      </c>
      <c r="D239" s="23">
        <v>0</v>
      </c>
      <c r="E239" s="23">
        <v>0</v>
      </c>
      <c r="F239" s="23">
        <v>0</v>
      </c>
      <c r="G239" s="23">
        <v>0</v>
      </c>
      <c r="H239" s="23">
        <v>0</v>
      </c>
      <c r="I239" s="23">
        <v>0</v>
      </c>
      <c r="J239" s="42">
        <v>0</v>
      </c>
      <c r="K239" s="23">
        <v>0</v>
      </c>
      <c r="L239" s="23">
        <v>0</v>
      </c>
      <c r="M239" s="23">
        <v>0</v>
      </c>
      <c r="N239" s="23">
        <v>0</v>
      </c>
      <c r="O239" s="23">
        <v>0</v>
      </c>
      <c r="P239" s="23">
        <v>0</v>
      </c>
      <c r="Q239" s="23">
        <v>0</v>
      </c>
      <c r="R239" s="23">
        <v>0</v>
      </c>
      <c r="S239" s="23">
        <v>0</v>
      </c>
      <c r="T239" s="23">
        <v>0</v>
      </c>
      <c r="U239" s="23">
        <v>0</v>
      </c>
      <c r="V239" s="23">
        <v>0</v>
      </c>
      <c r="W239" s="23">
        <v>187880</v>
      </c>
      <c r="X239" s="141"/>
    </row>
    <row r="240" spans="1:24" ht="25.5">
      <c r="A240" s="7">
        <v>212</v>
      </c>
      <c r="B240" s="129" t="s">
        <v>286</v>
      </c>
      <c r="C240" s="23">
        <f t="shared" si="28"/>
        <v>292319</v>
      </c>
      <c r="D240" s="23">
        <v>0</v>
      </c>
      <c r="E240" s="23">
        <v>0</v>
      </c>
      <c r="F240" s="23">
        <v>0</v>
      </c>
      <c r="G240" s="23">
        <v>0</v>
      </c>
      <c r="H240" s="23">
        <v>0</v>
      </c>
      <c r="I240" s="23">
        <v>0</v>
      </c>
      <c r="J240" s="42">
        <v>0</v>
      </c>
      <c r="K240" s="23">
        <v>0</v>
      </c>
      <c r="L240" s="23">
        <v>0</v>
      </c>
      <c r="M240" s="23">
        <v>0</v>
      </c>
      <c r="N240" s="23">
        <v>0</v>
      </c>
      <c r="O240" s="23">
        <v>0</v>
      </c>
      <c r="P240" s="23">
        <v>0</v>
      </c>
      <c r="Q240" s="23">
        <v>0</v>
      </c>
      <c r="R240" s="23">
        <v>0</v>
      </c>
      <c r="S240" s="23">
        <v>0</v>
      </c>
      <c r="T240" s="23">
        <v>0</v>
      </c>
      <c r="U240" s="23">
        <v>0</v>
      </c>
      <c r="V240" s="23">
        <v>0</v>
      </c>
      <c r="W240" s="23">
        <v>292319</v>
      </c>
      <c r="X240" s="141"/>
    </row>
    <row r="241" spans="1:24" ht="25.5">
      <c r="A241" s="7">
        <v>213</v>
      </c>
      <c r="B241" s="129" t="s">
        <v>287</v>
      </c>
      <c r="C241" s="23">
        <f t="shared" si="28"/>
        <v>101372</v>
      </c>
      <c r="D241" s="23">
        <v>0</v>
      </c>
      <c r="E241" s="23">
        <v>0</v>
      </c>
      <c r="F241" s="23">
        <v>0</v>
      </c>
      <c r="G241" s="23">
        <v>0</v>
      </c>
      <c r="H241" s="23">
        <v>0</v>
      </c>
      <c r="I241" s="23">
        <v>0</v>
      </c>
      <c r="J241" s="42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0</v>
      </c>
      <c r="P241" s="23">
        <v>0</v>
      </c>
      <c r="Q241" s="23">
        <v>0</v>
      </c>
      <c r="R241" s="23">
        <v>0</v>
      </c>
      <c r="S241" s="23">
        <v>0</v>
      </c>
      <c r="T241" s="23">
        <v>0</v>
      </c>
      <c r="U241" s="23">
        <v>0</v>
      </c>
      <c r="V241" s="23">
        <v>0</v>
      </c>
      <c r="W241" s="23">
        <v>101372</v>
      </c>
      <c r="X241" s="141"/>
    </row>
    <row r="242" spans="1:24" ht="25.5">
      <c r="A242" s="7">
        <v>214</v>
      </c>
      <c r="B242" s="129" t="s">
        <v>288</v>
      </c>
      <c r="C242" s="23">
        <f t="shared" si="28"/>
        <v>113520</v>
      </c>
      <c r="D242" s="23">
        <v>0</v>
      </c>
      <c r="E242" s="23">
        <v>0</v>
      </c>
      <c r="F242" s="23">
        <v>0</v>
      </c>
      <c r="G242" s="23">
        <v>0</v>
      </c>
      <c r="H242" s="23">
        <v>0</v>
      </c>
      <c r="I242" s="23">
        <v>0</v>
      </c>
      <c r="J242" s="42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0</v>
      </c>
      <c r="P242" s="23">
        <v>0</v>
      </c>
      <c r="Q242" s="23">
        <v>0</v>
      </c>
      <c r="R242" s="23">
        <v>0</v>
      </c>
      <c r="S242" s="23">
        <v>0</v>
      </c>
      <c r="T242" s="23">
        <v>0</v>
      </c>
      <c r="U242" s="23">
        <v>0</v>
      </c>
      <c r="V242" s="23">
        <v>0</v>
      </c>
      <c r="W242" s="23">
        <v>113520</v>
      </c>
      <c r="X242" s="141"/>
    </row>
    <row r="243" spans="1:24" ht="25.5">
      <c r="A243" s="7">
        <v>215</v>
      </c>
      <c r="B243" s="129" t="s">
        <v>289</v>
      </c>
      <c r="C243" s="23">
        <f t="shared" si="28"/>
        <v>89208</v>
      </c>
      <c r="D243" s="23">
        <v>0</v>
      </c>
      <c r="E243" s="23">
        <v>0</v>
      </c>
      <c r="F243" s="23">
        <v>0</v>
      </c>
      <c r="G243" s="23">
        <v>0</v>
      </c>
      <c r="H243" s="23">
        <v>0</v>
      </c>
      <c r="I243" s="23">
        <v>0</v>
      </c>
      <c r="J243" s="42">
        <v>0</v>
      </c>
      <c r="K243" s="23">
        <v>0</v>
      </c>
      <c r="L243" s="23">
        <v>0</v>
      </c>
      <c r="M243" s="23">
        <v>0</v>
      </c>
      <c r="N243" s="23">
        <v>0</v>
      </c>
      <c r="O243" s="23">
        <v>0</v>
      </c>
      <c r="P243" s="23">
        <v>0</v>
      </c>
      <c r="Q243" s="23">
        <v>0</v>
      </c>
      <c r="R243" s="23">
        <v>0</v>
      </c>
      <c r="S243" s="23">
        <v>0</v>
      </c>
      <c r="T243" s="23">
        <v>0</v>
      </c>
      <c r="U243" s="23">
        <v>0</v>
      </c>
      <c r="V243" s="23">
        <v>0</v>
      </c>
      <c r="W243" s="23">
        <v>89208</v>
      </c>
      <c r="X243" s="141"/>
    </row>
    <row r="244" spans="1:24" ht="25.5">
      <c r="A244" s="7">
        <v>216</v>
      </c>
      <c r="B244" s="129" t="s">
        <v>290</v>
      </c>
      <c r="C244" s="23">
        <f t="shared" si="28"/>
        <v>89212</v>
      </c>
      <c r="D244" s="23">
        <v>0</v>
      </c>
      <c r="E244" s="23">
        <v>0</v>
      </c>
      <c r="F244" s="23">
        <v>0</v>
      </c>
      <c r="G244" s="23">
        <v>0</v>
      </c>
      <c r="H244" s="23">
        <v>0</v>
      </c>
      <c r="I244" s="23">
        <v>0</v>
      </c>
      <c r="J244" s="42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0</v>
      </c>
      <c r="P244" s="23">
        <v>0</v>
      </c>
      <c r="Q244" s="23">
        <v>0</v>
      </c>
      <c r="R244" s="23">
        <v>0</v>
      </c>
      <c r="S244" s="23">
        <v>0</v>
      </c>
      <c r="T244" s="23">
        <v>0</v>
      </c>
      <c r="U244" s="23">
        <v>0</v>
      </c>
      <c r="V244" s="23">
        <v>0</v>
      </c>
      <c r="W244" s="23">
        <v>89212</v>
      </c>
      <c r="X244" s="141"/>
    </row>
    <row r="245" spans="1:24" ht="25.5">
      <c r="A245" s="7">
        <v>217</v>
      </c>
      <c r="B245" s="129" t="s">
        <v>291</v>
      </c>
      <c r="C245" s="23">
        <f t="shared" si="28"/>
        <v>154000</v>
      </c>
      <c r="D245" s="23">
        <v>0</v>
      </c>
      <c r="E245" s="23">
        <v>0</v>
      </c>
      <c r="F245" s="23">
        <v>0</v>
      </c>
      <c r="G245" s="23">
        <v>0</v>
      </c>
      <c r="H245" s="23">
        <v>0</v>
      </c>
      <c r="I245" s="23">
        <v>0</v>
      </c>
      <c r="J245" s="42">
        <v>0</v>
      </c>
      <c r="K245" s="23">
        <v>0</v>
      </c>
      <c r="L245" s="23">
        <v>0</v>
      </c>
      <c r="M245" s="23">
        <v>0</v>
      </c>
      <c r="N245" s="23">
        <v>0</v>
      </c>
      <c r="O245" s="23">
        <v>0</v>
      </c>
      <c r="P245" s="23">
        <v>0</v>
      </c>
      <c r="Q245" s="23">
        <v>0</v>
      </c>
      <c r="R245" s="23">
        <v>0</v>
      </c>
      <c r="S245" s="23">
        <v>0</v>
      </c>
      <c r="T245" s="23">
        <v>0</v>
      </c>
      <c r="U245" s="23">
        <v>0</v>
      </c>
      <c r="V245" s="23">
        <v>0</v>
      </c>
      <c r="W245" s="23">
        <v>154000</v>
      </c>
      <c r="X245" s="141"/>
    </row>
    <row r="246" spans="1:24" ht="25.5">
      <c r="A246" s="7">
        <v>218</v>
      </c>
      <c r="B246" s="129" t="s">
        <v>292</v>
      </c>
      <c r="C246" s="23">
        <f t="shared" si="28"/>
        <v>90483</v>
      </c>
      <c r="D246" s="23">
        <v>0</v>
      </c>
      <c r="E246" s="23">
        <v>0</v>
      </c>
      <c r="F246" s="23">
        <v>0</v>
      </c>
      <c r="G246" s="23">
        <v>0</v>
      </c>
      <c r="H246" s="23">
        <v>0</v>
      </c>
      <c r="I246" s="23">
        <v>0</v>
      </c>
      <c r="J246" s="42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0</v>
      </c>
      <c r="P246" s="23">
        <v>0</v>
      </c>
      <c r="Q246" s="23">
        <v>0</v>
      </c>
      <c r="R246" s="23">
        <v>0</v>
      </c>
      <c r="S246" s="23">
        <v>0</v>
      </c>
      <c r="T246" s="23">
        <v>0</v>
      </c>
      <c r="U246" s="23">
        <v>0</v>
      </c>
      <c r="V246" s="23">
        <v>0</v>
      </c>
      <c r="W246" s="23">
        <v>90483</v>
      </c>
      <c r="X246" s="141"/>
    </row>
    <row r="247" spans="1:24" ht="25.5">
      <c r="A247" s="7">
        <v>219</v>
      </c>
      <c r="B247" s="130" t="s">
        <v>293</v>
      </c>
      <c r="C247" s="23">
        <f t="shared" si="28"/>
        <v>264000</v>
      </c>
      <c r="D247" s="23">
        <v>0</v>
      </c>
      <c r="E247" s="23">
        <v>0</v>
      </c>
      <c r="F247" s="23">
        <v>0</v>
      </c>
      <c r="G247" s="23">
        <v>0</v>
      </c>
      <c r="H247" s="23">
        <v>0</v>
      </c>
      <c r="I247" s="23">
        <v>0</v>
      </c>
      <c r="J247" s="42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0</v>
      </c>
      <c r="S247" s="23">
        <v>0</v>
      </c>
      <c r="T247" s="23">
        <v>0</v>
      </c>
      <c r="U247" s="23">
        <v>0</v>
      </c>
      <c r="V247" s="23">
        <v>0</v>
      </c>
      <c r="W247" s="23">
        <v>264000</v>
      </c>
      <c r="X247" s="141"/>
    </row>
    <row r="248" spans="1:24" ht="25.5">
      <c r="A248" s="7">
        <v>220</v>
      </c>
      <c r="B248" s="130" t="s">
        <v>294</v>
      </c>
      <c r="C248" s="23">
        <f t="shared" si="28"/>
        <v>178103</v>
      </c>
      <c r="D248" s="23">
        <v>0</v>
      </c>
      <c r="E248" s="23">
        <v>0</v>
      </c>
      <c r="F248" s="23">
        <v>0</v>
      </c>
      <c r="G248" s="23">
        <v>0</v>
      </c>
      <c r="H248" s="23">
        <v>0</v>
      </c>
      <c r="I248" s="23">
        <v>0</v>
      </c>
      <c r="J248" s="42">
        <v>0</v>
      </c>
      <c r="K248" s="23">
        <v>0</v>
      </c>
      <c r="L248" s="23">
        <v>0</v>
      </c>
      <c r="M248" s="23">
        <v>0</v>
      </c>
      <c r="N248" s="23">
        <v>0</v>
      </c>
      <c r="O248" s="23">
        <v>0</v>
      </c>
      <c r="P248" s="23">
        <v>0</v>
      </c>
      <c r="Q248" s="23">
        <v>0</v>
      </c>
      <c r="R248" s="23">
        <v>0</v>
      </c>
      <c r="S248" s="23">
        <v>0</v>
      </c>
      <c r="T248" s="23">
        <v>0</v>
      </c>
      <c r="U248" s="23">
        <v>0</v>
      </c>
      <c r="V248" s="23">
        <v>0</v>
      </c>
      <c r="W248" s="23">
        <v>178103</v>
      </c>
      <c r="X248" s="141"/>
    </row>
    <row r="249" spans="1:24" ht="25.5">
      <c r="A249" s="7">
        <v>221</v>
      </c>
      <c r="B249" s="130" t="s">
        <v>295</v>
      </c>
      <c r="C249" s="23">
        <f t="shared" si="28"/>
        <v>248400</v>
      </c>
      <c r="D249" s="23">
        <v>0</v>
      </c>
      <c r="E249" s="23">
        <v>0</v>
      </c>
      <c r="F249" s="23">
        <v>0</v>
      </c>
      <c r="G249" s="23">
        <v>0</v>
      </c>
      <c r="H249" s="23">
        <v>0</v>
      </c>
      <c r="I249" s="23">
        <v>0</v>
      </c>
      <c r="J249" s="42">
        <v>0</v>
      </c>
      <c r="K249" s="23">
        <v>0</v>
      </c>
      <c r="L249" s="23">
        <v>0</v>
      </c>
      <c r="M249" s="23">
        <v>0</v>
      </c>
      <c r="N249" s="23">
        <v>0</v>
      </c>
      <c r="O249" s="23">
        <v>0</v>
      </c>
      <c r="P249" s="23">
        <v>0</v>
      </c>
      <c r="Q249" s="23">
        <v>0</v>
      </c>
      <c r="R249" s="23">
        <v>0</v>
      </c>
      <c r="S249" s="23">
        <v>0</v>
      </c>
      <c r="T249" s="23">
        <v>0</v>
      </c>
      <c r="U249" s="23">
        <v>0</v>
      </c>
      <c r="V249" s="23">
        <v>0</v>
      </c>
      <c r="W249" s="23">
        <v>248400</v>
      </c>
      <c r="X249" s="141"/>
    </row>
    <row r="250" spans="1:24" ht="25.5">
      <c r="A250" s="7">
        <v>222</v>
      </c>
      <c r="B250" s="130" t="s">
        <v>296</v>
      </c>
      <c r="C250" s="23">
        <f t="shared" si="28"/>
        <v>137096</v>
      </c>
      <c r="D250" s="23">
        <v>0</v>
      </c>
      <c r="E250" s="23">
        <v>0</v>
      </c>
      <c r="F250" s="23">
        <v>0</v>
      </c>
      <c r="G250" s="23">
        <v>0</v>
      </c>
      <c r="H250" s="23">
        <v>0</v>
      </c>
      <c r="I250" s="23">
        <v>0</v>
      </c>
      <c r="J250" s="42">
        <v>0</v>
      </c>
      <c r="K250" s="23">
        <v>0</v>
      </c>
      <c r="L250" s="23">
        <v>0</v>
      </c>
      <c r="M250" s="23">
        <v>0</v>
      </c>
      <c r="N250" s="23">
        <v>0</v>
      </c>
      <c r="O250" s="23">
        <v>0</v>
      </c>
      <c r="P250" s="23">
        <v>0</v>
      </c>
      <c r="Q250" s="23">
        <v>0</v>
      </c>
      <c r="R250" s="23">
        <v>0</v>
      </c>
      <c r="S250" s="23">
        <v>0</v>
      </c>
      <c r="T250" s="23">
        <v>0</v>
      </c>
      <c r="U250" s="23">
        <v>0</v>
      </c>
      <c r="V250" s="23">
        <v>0</v>
      </c>
      <c r="W250" s="23">
        <v>137096</v>
      </c>
      <c r="X250" s="141"/>
    </row>
    <row r="251" spans="1:24" ht="25.5">
      <c r="A251" s="7">
        <v>223</v>
      </c>
      <c r="B251" s="130" t="s">
        <v>297</v>
      </c>
      <c r="C251" s="23">
        <f t="shared" si="28"/>
        <v>22526</v>
      </c>
      <c r="D251" s="23">
        <v>0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42">
        <v>0</v>
      </c>
      <c r="K251" s="23">
        <v>0</v>
      </c>
      <c r="L251" s="23">
        <v>0</v>
      </c>
      <c r="M251" s="23">
        <v>0</v>
      </c>
      <c r="N251" s="23">
        <v>0</v>
      </c>
      <c r="O251" s="23">
        <v>0</v>
      </c>
      <c r="P251" s="23">
        <v>0</v>
      </c>
      <c r="Q251" s="23">
        <v>0</v>
      </c>
      <c r="R251" s="23">
        <v>0</v>
      </c>
      <c r="S251" s="23">
        <v>0</v>
      </c>
      <c r="T251" s="23">
        <v>0</v>
      </c>
      <c r="U251" s="23">
        <v>0</v>
      </c>
      <c r="V251" s="23">
        <v>0</v>
      </c>
      <c r="W251" s="23">
        <v>22526</v>
      </c>
      <c r="X251" s="141"/>
    </row>
    <row r="252" spans="1:24" ht="25.5">
      <c r="A252" s="7">
        <v>224</v>
      </c>
      <c r="B252" s="131" t="s">
        <v>298</v>
      </c>
      <c r="C252" s="23">
        <f t="shared" si="28"/>
        <v>45000</v>
      </c>
      <c r="D252" s="23">
        <v>0</v>
      </c>
      <c r="E252" s="23">
        <v>0</v>
      </c>
      <c r="F252" s="23">
        <v>0</v>
      </c>
      <c r="G252" s="23">
        <v>0</v>
      </c>
      <c r="H252" s="23">
        <v>0</v>
      </c>
      <c r="I252" s="23">
        <v>0</v>
      </c>
      <c r="J252" s="42">
        <v>0</v>
      </c>
      <c r="K252" s="23">
        <v>0</v>
      </c>
      <c r="L252" s="23">
        <v>0</v>
      </c>
      <c r="M252" s="23">
        <v>0</v>
      </c>
      <c r="N252" s="23">
        <v>0</v>
      </c>
      <c r="O252" s="23">
        <v>0</v>
      </c>
      <c r="P252" s="23">
        <v>0</v>
      </c>
      <c r="Q252" s="23">
        <v>0</v>
      </c>
      <c r="R252" s="23">
        <v>0</v>
      </c>
      <c r="S252" s="23">
        <v>0</v>
      </c>
      <c r="T252" s="23">
        <v>0</v>
      </c>
      <c r="U252" s="23">
        <v>0</v>
      </c>
      <c r="V252" s="23">
        <v>0</v>
      </c>
      <c r="W252" s="23">
        <v>45000</v>
      </c>
      <c r="X252" s="141"/>
    </row>
    <row r="253" spans="1:24" ht="25.5">
      <c r="A253" s="7">
        <v>225</v>
      </c>
      <c r="B253" s="131" t="s">
        <v>299</v>
      </c>
      <c r="C253" s="23">
        <f t="shared" si="28"/>
        <v>75900</v>
      </c>
      <c r="D253" s="23">
        <v>0</v>
      </c>
      <c r="E253" s="23">
        <v>0</v>
      </c>
      <c r="F253" s="23">
        <v>0</v>
      </c>
      <c r="G253" s="23">
        <v>0</v>
      </c>
      <c r="H253" s="23">
        <v>0</v>
      </c>
      <c r="I253" s="23">
        <v>0</v>
      </c>
      <c r="J253" s="42">
        <v>0</v>
      </c>
      <c r="K253" s="23">
        <v>0</v>
      </c>
      <c r="L253" s="23">
        <v>0</v>
      </c>
      <c r="M253" s="23">
        <v>0</v>
      </c>
      <c r="N253" s="23">
        <v>0</v>
      </c>
      <c r="O253" s="23">
        <v>0</v>
      </c>
      <c r="P253" s="23">
        <v>0</v>
      </c>
      <c r="Q253" s="23">
        <v>0</v>
      </c>
      <c r="R253" s="23">
        <v>0</v>
      </c>
      <c r="S253" s="23">
        <v>0</v>
      </c>
      <c r="T253" s="23">
        <v>0</v>
      </c>
      <c r="U253" s="23">
        <v>0</v>
      </c>
      <c r="V253" s="23">
        <v>0</v>
      </c>
      <c r="W253" s="23">
        <v>75900</v>
      </c>
      <c r="X253" s="141"/>
    </row>
    <row r="254" spans="1:24" ht="25.5">
      <c r="A254" s="7">
        <v>226</v>
      </c>
      <c r="B254" s="131" t="s">
        <v>300</v>
      </c>
      <c r="C254" s="23">
        <f t="shared" si="28"/>
        <v>83131</v>
      </c>
      <c r="D254" s="23">
        <v>0</v>
      </c>
      <c r="E254" s="23">
        <v>0</v>
      </c>
      <c r="F254" s="23">
        <v>0</v>
      </c>
      <c r="G254" s="23">
        <v>0</v>
      </c>
      <c r="H254" s="23">
        <v>0</v>
      </c>
      <c r="I254" s="23">
        <v>0</v>
      </c>
      <c r="J254" s="42">
        <v>0</v>
      </c>
      <c r="K254" s="23">
        <v>0</v>
      </c>
      <c r="L254" s="23">
        <v>0</v>
      </c>
      <c r="M254" s="23">
        <v>0</v>
      </c>
      <c r="N254" s="23">
        <v>0</v>
      </c>
      <c r="O254" s="23">
        <v>0</v>
      </c>
      <c r="P254" s="23">
        <v>0</v>
      </c>
      <c r="Q254" s="23">
        <v>0</v>
      </c>
      <c r="R254" s="23">
        <v>0</v>
      </c>
      <c r="S254" s="23">
        <v>0</v>
      </c>
      <c r="T254" s="23">
        <v>0</v>
      </c>
      <c r="U254" s="23">
        <v>0</v>
      </c>
      <c r="V254" s="23">
        <v>0</v>
      </c>
      <c r="W254" s="23">
        <v>83131</v>
      </c>
      <c r="X254" s="141"/>
    </row>
    <row r="255" spans="1:24" ht="25.5">
      <c r="A255" s="7">
        <v>227</v>
      </c>
      <c r="B255" s="131" t="s">
        <v>301</v>
      </c>
      <c r="C255" s="23">
        <f t="shared" si="28"/>
        <v>82705</v>
      </c>
      <c r="D255" s="23">
        <v>0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42">
        <v>0</v>
      </c>
      <c r="K255" s="23">
        <v>0</v>
      </c>
      <c r="L255" s="23">
        <v>0</v>
      </c>
      <c r="M255" s="23">
        <v>0</v>
      </c>
      <c r="N255" s="23">
        <v>0</v>
      </c>
      <c r="O255" s="23">
        <v>0</v>
      </c>
      <c r="P255" s="23">
        <v>0</v>
      </c>
      <c r="Q255" s="23">
        <v>0</v>
      </c>
      <c r="R255" s="23">
        <v>0</v>
      </c>
      <c r="S255" s="23">
        <v>0</v>
      </c>
      <c r="T255" s="23">
        <v>0</v>
      </c>
      <c r="U255" s="23">
        <v>0</v>
      </c>
      <c r="V255" s="23">
        <v>0</v>
      </c>
      <c r="W255" s="23">
        <v>82705</v>
      </c>
      <c r="X255" s="141"/>
    </row>
    <row r="256" spans="1:24" ht="25.5">
      <c r="A256" s="7">
        <v>228</v>
      </c>
      <c r="B256" s="131" t="s">
        <v>302</v>
      </c>
      <c r="C256" s="23">
        <f t="shared" si="28"/>
        <v>149897</v>
      </c>
      <c r="D256" s="23">
        <v>0</v>
      </c>
      <c r="E256" s="23">
        <v>0</v>
      </c>
      <c r="F256" s="23">
        <v>0</v>
      </c>
      <c r="G256" s="23">
        <v>0</v>
      </c>
      <c r="H256" s="23">
        <v>0</v>
      </c>
      <c r="I256" s="23">
        <v>0</v>
      </c>
      <c r="J256" s="42">
        <v>0</v>
      </c>
      <c r="K256" s="23">
        <v>0</v>
      </c>
      <c r="L256" s="23">
        <v>0</v>
      </c>
      <c r="M256" s="23">
        <v>0</v>
      </c>
      <c r="N256" s="23">
        <v>0</v>
      </c>
      <c r="O256" s="23">
        <v>0</v>
      </c>
      <c r="P256" s="23">
        <v>0</v>
      </c>
      <c r="Q256" s="23">
        <v>0</v>
      </c>
      <c r="R256" s="23">
        <v>0</v>
      </c>
      <c r="S256" s="23">
        <v>0</v>
      </c>
      <c r="T256" s="23">
        <v>0</v>
      </c>
      <c r="U256" s="23">
        <v>0</v>
      </c>
      <c r="V256" s="23">
        <v>0</v>
      </c>
      <c r="W256" s="23">
        <v>149897</v>
      </c>
      <c r="X256" s="141"/>
    </row>
    <row r="257" spans="1:24" ht="25.5">
      <c r="A257" s="7">
        <v>229</v>
      </c>
      <c r="B257" s="131" t="s">
        <v>303</v>
      </c>
      <c r="C257" s="23">
        <f t="shared" si="28"/>
        <v>104174</v>
      </c>
      <c r="D257" s="23">
        <v>0</v>
      </c>
      <c r="E257" s="23">
        <v>0</v>
      </c>
      <c r="F257" s="23">
        <v>0</v>
      </c>
      <c r="G257" s="23">
        <v>0</v>
      </c>
      <c r="H257" s="23">
        <v>0</v>
      </c>
      <c r="I257" s="23">
        <v>0</v>
      </c>
      <c r="J257" s="42">
        <v>0</v>
      </c>
      <c r="K257" s="23">
        <v>0</v>
      </c>
      <c r="L257" s="23">
        <v>0</v>
      </c>
      <c r="M257" s="23">
        <v>0</v>
      </c>
      <c r="N257" s="23">
        <v>0</v>
      </c>
      <c r="O257" s="23">
        <v>0</v>
      </c>
      <c r="P257" s="23">
        <v>0</v>
      </c>
      <c r="Q257" s="23">
        <v>0</v>
      </c>
      <c r="R257" s="23">
        <v>0</v>
      </c>
      <c r="S257" s="23">
        <v>0</v>
      </c>
      <c r="T257" s="23">
        <v>0</v>
      </c>
      <c r="U257" s="23">
        <v>0</v>
      </c>
      <c r="V257" s="23">
        <v>0</v>
      </c>
      <c r="W257" s="23">
        <v>104174</v>
      </c>
      <c r="X257" s="141"/>
    </row>
    <row r="258" spans="1:24" ht="25.5">
      <c r="A258" s="7">
        <v>230</v>
      </c>
      <c r="B258" s="131" t="s">
        <v>304</v>
      </c>
      <c r="C258" s="23">
        <f t="shared" si="28"/>
        <v>223781</v>
      </c>
      <c r="D258" s="23">
        <v>0</v>
      </c>
      <c r="E258" s="23">
        <v>0</v>
      </c>
      <c r="F258" s="23">
        <v>0</v>
      </c>
      <c r="G258" s="23">
        <v>0</v>
      </c>
      <c r="H258" s="23">
        <v>0</v>
      </c>
      <c r="I258" s="23">
        <v>0</v>
      </c>
      <c r="J258" s="42">
        <v>0</v>
      </c>
      <c r="K258" s="23">
        <v>0</v>
      </c>
      <c r="L258" s="23">
        <v>0</v>
      </c>
      <c r="M258" s="23">
        <v>0</v>
      </c>
      <c r="N258" s="23">
        <v>0</v>
      </c>
      <c r="O258" s="23">
        <v>0</v>
      </c>
      <c r="P258" s="23">
        <v>0</v>
      </c>
      <c r="Q258" s="23">
        <v>0</v>
      </c>
      <c r="R258" s="23">
        <v>0</v>
      </c>
      <c r="S258" s="23">
        <v>0</v>
      </c>
      <c r="T258" s="23">
        <v>0</v>
      </c>
      <c r="U258" s="23">
        <v>0</v>
      </c>
      <c r="V258" s="23">
        <v>0</v>
      </c>
      <c r="W258" s="23">
        <v>223781</v>
      </c>
      <c r="X258" s="141"/>
    </row>
    <row r="259" spans="1:24" ht="25.5">
      <c r="A259" s="7">
        <v>231</v>
      </c>
      <c r="B259" s="131" t="s">
        <v>305</v>
      </c>
      <c r="C259" s="23">
        <f t="shared" si="28"/>
        <v>104864</v>
      </c>
      <c r="D259" s="23">
        <v>0</v>
      </c>
      <c r="E259" s="23">
        <v>0</v>
      </c>
      <c r="F259" s="23">
        <v>0</v>
      </c>
      <c r="G259" s="23">
        <v>0</v>
      </c>
      <c r="H259" s="23">
        <v>0</v>
      </c>
      <c r="I259" s="23">
        <v>0</v>
      </c>
      <c r="J259" s="42">
        <v>0</v>
      </c>
      <c r="K259" s="23">
        <v>0</v>
      </c>
      <c r="L259" s="23">
        <v>0</v>
      </c>
      <c r="M259" s="23">
        <v>0</v>
      </c>
      <c r="N259" s="23">
        <v>0</v>
      </c>
      <c r="O259" s="23">
        <v>0</v>
      </c>
      <c r="P259" s="23">
        <v>0</v>
      </c>
      <c r="Q259" s="23">
        <v>0</v>
      </c>
      <c r="R259" s="23">
        <v>0</v>
      </c>
      <c r="S259" s="23">
        <v>0</v>
      </c>
      <c r="T259" s="23">
        <v>0</v>
      </c>
      <c r="U259" s="23">
        <v>0</v>
      </c>
      <c r="V259" s="23">
        <v>0</v>
      </c>
      <c r="W259" s="23">
        <v>104864</v>
      </c>
      <c r="X259" s="141"/>
    </row>
    <row r="260" spans="1:24" ht="25.5">
      <c r="A260" s="7">
        <v>232</v>
      </c>
      <c r="B260" s="131" t="s">
        <v>306</v>
      </c>
      <c r="C260" s="23">
        <f t="shared" si="28"/>
        <v>884053.05</v>
      </c>
      <c r="D260" s="23">
        <v>0</v>
      </c>
      <c r="E260" s="23">
        <v>0</v>
      </c>
      <c r="F260" s="23">
        <v>0</v>
      </c>
      <c r="G260" s="23">
        <v>0</v>
      </c>
      <c r="H260" s="23">
        <v>0</v>
      </c>
      <c r="I260" s="23">
        <v>0</v>
      </c>
      <c r="J260" s="42">
        <v>0</v>
      </c>
      <c r="K260" s="23">
        <v>0</v>
      </c>
      <c r="L260" s="23">
        <v>0</v>
      </c>
      <c r="M260" s="23">
        <v>0</v>
      </c>
      <c r="N260" s="23">
        <v>0</v>
      </c>
      <c r="O260" s="23">
        <v>0</v>
      </c>
      <c r="P260" s="23">
        <v>0</v>
      </c>
      <c r="Q260" s="23">
        <v>0</v>
      </c>
      <c r="R260" s="23">
        <v>0</v>
      </c>
      <c r="S260" s="23">
        <v>0</v>
      </c>
      <c r="T260" s="23">
        <v>0</v>
      </c>
      <c r="U260" s="23">
        <v>0</v>
      </c>
      <c r="V260" s="23">
        <v>0</v>
      </c>
      <c r="W260" s="23">
        <v>884053.05</v>
      </c>
      <c r="X260" s="141"/>
    </row>
    <row r="261" spans="1:24" ht="25.5">
      <c r="A261" s="7">
        <v>233</v>
      </c>
      <c r="B261" s="131" t="s">
        <v>340</v>
      </c>
      <c r="C261" s="23">
        <f t="shared" si="28"/>
        <v>398000</v>
      </c>
      <c r="D261" s="23">
        <v>0</v>
      </c>
      <c r="E261" s="23">
        <v>0</v>
      </c>
      <c r="F261" s="23">
        <v>0</v>
      </c>
      <c r="G261" s="23">
        <v>0</v>
      </c>
      <c r="H261" s="23">
        <v>0</v>
      </c>
      <c r="I261" s="23">
        <v>0</v>
      </c>
      <c r="J261" s="42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0</v>
      </c>
      <c r="P261" s="23">
        <v>0</v>
      </c>
      <c r="Q261" s="23">
        <v>0</v>
      </c>
      <c r="R261" s="23">
        <v>0</v>
      </c>
      <c r="S261" s="23">
        <v>0</v>
      </c>
      <c r="T261" s="23">
        <v>0</v>
      </c>
      <c r="U261" s="23">
        <v>0</v>
      </c>
      <c r="V261" s="23">
        <v>0</v>
      </c>
      <c r="W261" s="23">
        <v>398000</v>
      </c>
      <c r="X261" s="141"/>
    </row>
    <row r="262" spans="1:24" ht="25.5">
      <c r="A262" s="7">
        <v>234</v>
      </c>
      <c r="B262" s="131" t="s">
        <v>341</v>
      </c>
      <c r="C262" s="23">
        <f t="shared" si="28"/>
        <v>159200</v>
      </c>
      <c r="D262" s="23">
        <v>0</v>
      </c>
      <c r="E262" s="23">
        <v>0</v>
      </c>
      <c r="F262" s="23">
        <v>0</v>
      </c>
      <c r="G262" s="23">
        <v>0</v>
      </c>
      <c r="H262" s="23">
        <v>0</v>
      </c>
      <c r="I262" s="23">
        <v>0</v>
      </c>
      <c r="J262" s="42">
        <v>0</v>
      </c>
      <c r="K262" s="23">
        <v>0</v>
      </c>
      <c r="L262" s="23">
        <v>0</v>
      </c>
      <c r="M262" s="23">
        <v>0</v>
      </c>
      <c r="N262" s="23">
        <v>0</v>
      </c>
      <c r="O262" s="23">
        <v>0</v>
      </c>
      <c r="P262" s="23">
        <v>0</v>
      </c>
      <c r="Q262" s="23">
        <v>0</v>
      </c>
      <c r="R262" s="23">
        <v>0</v>
      </c>
      <c r="S262" s="23">
        <v>0</v>
      </c>
      <c r="T262" s="23">
        <v>0</v>
      </c>
      <c r="U262" s="23">
        <v>0</v>
      </c>
      <c r="V262" s="23">
        <v>0</v>
      </c>
      <c r="W262" s="23">
        <v>159200</v>
      </c>
      <c r="X262" s="141"/>
    </row>
    <row r="263" spans="1:24" ht="25.5">
      <c r="A263" s="7">
        <v>235</v>
      </c>
      <c r="B263" s="131" t="s">
        <v>342</v>
      </c>
      <c r="C263" s="23">
        <f t="shared" si="28"/>
        <v>159200</v>
      </c>
      <c r="D263" s="23">
        <v>0</v>
      </c>
      <c r="E263" s="23">
        <v>0</v>
      </c>
      <c r="F263" s="23">
        <v>0</v>
      </c>
      <c r="G263" s="23">
        <v>0</v>
      </c>
      <c r="H263" s="23">
        <v>0</v>
      </c>
      <c r="I263" s="23">
        <v>0</v>
      </c>
      <c r="J263" s="42">
        <v>0</v>
      </c>
      <c r="K263" s="23">
        <v>0</v>
      </c>
      <c r="L263" s="23">
        <v>0</v>
      </c>
      <c r="M263" s="23">
        <v>0</v>
      </c>
      <c r="N263" s="23">
        <v>0</v>
      </c>
      <c r="O263" s="23">
        <v>0</v>
      </c>
      <c r="P263" s="23">
        <v>0</v>
      </c>
      <c r="Q263" s="23">
        <v>0</v>
      </c>
      <c r="R263" s="23">
        <v>0</v>
      </c>
      <c r="S263" s="23">
        <v>0</v>
      </c>
      <c r="T263" s="23">
        <v>0</v>
      </c>
      <c r="U263" s="23">
        <v>0</v>
      </c>
      <c r="V263" s="23">
        <v>0</v>
      </c>
      <c r="W263" s="23">
        <v>159200</v>
      </c>
      <c r="X263" s="141"/>
    </row>
    <row r="264" spans="1:24" ht="25.5">
      <c r="A264" s="7">
        <v>236</v>
      </c>
      <c r="B264" s="131" t="s">
        <v>343</v>
      </c>
      <c r="C264" s="23">
        <f t="shared" si="28"/>
        <v>79600</v>
      </c>
      <c r="D264" s="23">
        <v>0</v>
      </c>
      <c r="E264" s="23">
        <v>0</v>
      </c>
      <c r="F264" s="23">
        <v>0</v>
      </c>
      <c r="G264" s="23">
        <v>0</v>
      </c>
      <c r="H264" s="23">
        <v>0</v>
      </c>
      <c r="I264" s="23">
        <v>0</v>
      </c>
      <c r="J264" s="42">
        <v>0</v>
      </c>
      <c r="K264" s="23">
        <v>0</v>
      </c>
      <c r="L264" s="23">
        <v>0</v>
      </c>
      <c r="M264" s="23">
        <v>0</v>
      </c>
      <c r="N264" s="23">
        <v>0</v>
      </c>
      <c r="O264" s="23">
        <v>0</v>
      </c>
      <c r="P264" s="23">
        <v>0</v>
      </c>
      <c r="Q264" s="23">
        <v>0</v>
      </c>
      <c r="R264" s="23">
        <v>0</v>
      </c>
      <c r="S264" s="23">
        <v>0</v>
      </c>
      <c r="T264" s="23">
        <v>0</v>
      </c>
      <c r="U264" s="23">
        <v>0</v>
      </c>
      <c r="V264" s="23">
        <v>0</v>
      </c>
      <c r="W264" s="23">
        <v>79600</v>
      </c>
      <c r="X264" s="141"/>
    </row>
    <row r="265" spans="1:24" ht="25.5">
      <c r="A265" s="7">
        <v>237</v>
      </c>
      <c r="B265" s="131" t="s">
        <v>344</v>
      </c>
      <c r="C265" s="23">
        <f t="shared" si="28"/>
        <v>79600</v>
      </c>
      <c r="D265" s="23">
        <v>0</v>
      </c>
      <c r="E265" s="23">
        <v>0</v>
      </c>
      <c r="F265" s="23">
        <v>0</v>
      </c>
      <c r="G265" s="23">
        <v>0</v>
      </c>
      <c r="H265" s="23">
        <v>0</v>
      </c>
      <c r="I265" s="23">
        <v>0</v>
      </c>
      <c r="J265" s="42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0</v>
      </c>
      <c r="P265" s="23">
        <v>0</v>
      </c>
      <c r="Q265" s="23">
        <v>0</v>
      </c>
      <c r="R265" s="23">
        <v>0</v>
      </c>
      <c r="S265" s="23">
        <v>0</v>
      </c>
      <c r="T265" s="23">
        <v>0</v>
      </c>
      <c r="U265" s="23">
        <v>0</v>
      </c>
      <c r="V265" s="23">
        <v>0</v>
      </c>
      <c r="W265" s="23">
        <v>79600</v>
      </c>
      <c r="X265" s="141"/>
    </row>
    <row r="266" spans="1:24" ht="25.5">
      <c r="A266" s="7">
        <v>238</v>
      </c>
      <c r="B266" s="131" t="s">
        <v>345</v>
      </c>
      <c r="C266" s="23">
        <f t="shared" si="28"/>
        <v>313600</v>
      </c>
      <c r="D266" s="23">
        <v>0</v>
      </c>
      <c r="E266" s="23">
        <v>0</v>
      </c>
      <c r="F266" s="23">
        <v>0</v>
      </c>
      <c r="G266" s="23">
        <v>0</v>
      </c>
      <c r="H266" s="23">
        <v>0</v>
      </c>
      <c r="I266" s="23">
        <v>0</v>
      </c>
      <c r="J266" s="42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0</v>
      </c>
      <c r="P266" s="23">
        <v>0</v>
      </c>
      <c r="Q266" s="23">
        <v>0</v>
      </c>
      <c r="R266" s="23">
        <v>0</v>
      </c>
      <c r="S266" s="23">
        <v>0</v>
      </c>
      <c r="T266" s="23">
        <v>0</v>
      </c>
      <c r="U266" s="23">
        <v>0</v>
      </c>
      <c r="V266" s="23">
        <v>0</v>
      </c>
      <c r="W266" s="23">
        <v>313600</v>
      </c>
      <c r="X266" s="141"/>
    </row>
    <row r="267" spans="1:24" ht="25.5">
      <c r="A267" s="7">
        <v>239</v>
      </c>
      <c r="B267" s="131" t="s">
        <v>346</v>
      </c>
      <c r="C267" s="23">
        <f t="shared" si="28"/>
        <v>78400</v>
      </c>
      <c r="D267" s="23">
        <v>0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42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  <c r="Q267" s="23">
        <v>0</v>
      </c>
      <c r="R267" s="23">
        <v>0</v>
      </c>
      <c r="S267" s="23">
        <v>0</v>
      </c>
      <c r="T267" s="23">
        <v>0</v>
      </c>
      <c r="U267" s="23">
        <v>0</v>
      </c>
      <c r="V267" s="23">
        <v>0</v>
      </c>
      <c r="W267" s="23">
        <v>78400</v>
      </c>
      <c r="X267" s="141"/>
    </row>
    <row r="268" spans="1:24" ht="25.5">
      <c r="A268" s="7">
        <v>240</v>
      </c>
      <c r="B268" s="131" t="s">
        <v>347</v>
      </c>
      <c r="C268" s="23">
        <f t="shared" si="28"/>
        <v>78400</v>
      </c>
      <c r="D268" s="23">
        <v>0</v>
      </c>
      <c r="E268" s="23">
        <v>0</v>
      </c>
      <c r="F268" s="23">
        <v>0</v>
      </c>
      <c r="G268" s="23">
        <v>0</v>
      </c>
      <c r="H268" s="23">
        <v>0</v>
      </c>
      <c r="I268" s="23">
        <v>0</v>
      </c>
      <c r="J268" s="42">
        <v>0</v>
      </c>
      <c r="K268" s="23">
        <v>0</v>
      </c>
      <c r="L268" s="23">
        <v>0</v>
      </c>
      <c r="M268" s="23">
        <v>0</v>
      </c>
      <c r="N268" s="23">
        <v>0</v>
      </c>
      <c r="O268" s="23">
        <v>0</v>
      </c>
      <c r="P268" s="23">
        <v>0</v>
      </c>
      <c r="Q268" s="23">
        <v>0</v>
      </c>
      <c r="R268" s="23">
        <v>0</v>
      </c>
      <c r="S268" s="23">
        <v>0</v>
      </c>
      <c r="T268" s="23">
        <v>0</v>
      </c>
      <c r="U268" s="23">
        <v>0</v>
      </c>
      <c r="V268" s="23">
        <v>0</v>
      </c>
      <c r="W268" s="23">
        <v>78400</v>
      </c>
      <c r="X268" s="141"/>
    </row>
    <row r="269" spans="1:24" ht="25.5">
      <c r="A269" s="7">
        <v>241</v>
      </c>
      <c r="B269" s="131" t="s">
        <v>348</v>
      </c>
      <c r="C269" s="23">
        <f t="shared" si="28"/>
        <v>156800</v>
      </c>
      <c r="D269" s="23">
        <v>0</v>
      </c>
      <c r="E269" s="23">
        <v>0</v>
      </c>
      <c r="F269" s="23">
        <v>0</v>
      </c>
      <c r="G269" s="23">
        <v>0</v>
      </c>
      <c r="H269" s="23">
        <v>0</v>
      </c>
      <c r="I269" s="23">
        <v>0</v>
      </c>
      <c r="J269" s="42">
        <v>0</v>
      </c>
      <c r="K269" s="23">
        <v>0</v>
      </c>
      <c r="L269" s="23">
        <v>0</v>
      </c>
      <c r="M269" s="23">
        <v>0</v>
      </c>
      <c r="N269" s="23">
        <v>0</v>
      </c>
      <c r="O269" s="23">
        <v>0</v>
      </c>
      <c r="P269" s="23">
        <v>0</v>
      </c>
      <c r="Q269" s="23">
        <v>0</v>
      </c>
      <c r="R269" s="23">
        <v>0</v>
      </c>
      <c r="S269" s="23">
        <v>0</v>
      </c>
      <c r="T269" s="23">
        <v>0</v>
      </c>
      <c r="U269" s="23">
        <v>0</v>
      </c>
      <c r="V269" s="23">
        <v>0</v>
      </c>
      <c r="W269" s="23">
        <v>156800</v>
      </c>
      <c r="X269" s="141"/>
    </row>
    <row r="270" spans="1:24" ht="25.5">
      <c r="A270" s="7">
        <v>242</v>
      </c>
      <c r="B270" s="131" t="s">
        <v>349</v>
      </c>
      <c r="C270" s="23">
        <f t="shared" si="28"/>
        <v>156800</v>
      </c>
      <c r="D270" s="23">
        <v>0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42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0</v>
      </c>
      <c r="P270" s="23">
        <v>0</v>
      </c>
      <c r="Q270" s="23">
        <v>0</v>
      </c>
      <c r="R270" s="23">
        <v>0</v>
      </c>
      <c r="S270" s="23">
        <v>0</v>
      </c>
      <c r="T270" s="23">
        <v>0</v>
      </c>
      <c r="U270" s="23">
        <v>0</v>
      </c>
      <c r="V270" s="23">
        <v>0</v>
      </c>
      <c r="W270" s="23">
        <v>156800</v>
      </c>
      <c r="X270" s="141"/>
    </row>
    <row r="271" spans="1:24" ht="25.5">
      <c r="A271" s="7">
        <v>243</v>
      </c>
      <c r="B271" s="131" t="s">
        <v>350</v>
      </c>
      <c r="C271" s="23">
        <f t="shared" si="28"/>
        <v>156800</v>
      </c>
      <c r="D271" s="23">
        <v>0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42">
        <v>0</v>
      </c>
      <c r="K271" s="23">
        <v>0</v>
      </c>
      <c r="L271" s="23">
        <v>0</v>
      </c>
      <c r="M271" s="23">
        <v>0</v>
      </c>
      <c r="N271" s="23">
        <v>0</v>
      </c>
      <c r="O271" s="23">
        <v>0</v>
      </c>
      <c r="P271" s="23">
        <v>0</v>
      </c>
      <c r="Q271" s="23">
        <v>0</v>
      </c>
      <c r="R271" s="23">
        <v>0</v>
      </c>
      <c r="S271" s="23">
        <v>0</v>
      </c>
      <c r="T271" s="23">
        <v>0</v>
      </c>
      <c r="U271" s="23">
        <v>0</v>
      </c>
      <c r="V271" s="23">
        <v>0</v>
      </c>
      <c r="W271" s="23">
        <v>156800</v>
      </c>
      <c r="X271" s="141"/>
    </row>
    <row r="272" spans="1:24" ht="25.5">
      <c r="A272" s="7">
        <v>244</v>
      </c>
      <c r="B272" s="131" t="s">
        <v>351</v>
      </c>
      <c r="C272" s="23">
        <f t="shared" si="28"/>
        <v>398000</v>
      </c>
      <c r="D272" s="23">
        <v>0</v>
      </c>
      <c r="E272" s="23">
        <v>0</v>
      </c>
      <c r="F272" s="23">
        <v>0</v>
      </c>
      <c r="G272" s="23">
        <v>0</v>
      </c>
      <c r="H272" s="23">
        <v>0</v>
      </c>
      <c r="I272" s="23">
        <v>0</v>
      </c>
      <c r="J272" s="42">
        <v>0</v>
      </c>
      <c r="K272" s="23">
        <v>0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  <c r="Q272" s="23">
        <v>0</v>
      </c>
      <c r="R272" s="23">
        <v>0</v>
      </c>
      <c r="S272" s="23">
        <v>0</v>
      </c>
      <c r="T272" s="23">
        <v>0</v>
      </c>
      <c r="U272" s="23">
        <v>0</v>
      </c>
      <c r="V272" s="23">
        <v>0</v>
      </c>
      <c r="W272" s="23">
        <v>398000</v>
      </c>
      <c r="X272" s="141"/>
    </row>
    <row r="273" spans="1:45" ht="25.5">
      <c r="A273" s="7">
        <v>245</v>
      </c>
      <c r="B273" s="131" t="s">
        <v>352</v>
      </c>
      <c r="C273" s="23">
        <f t="shared" si="28"/>
        <v>398000</v>
      </c>
      <c r="D273" s="23">
        <v>0</v>
      </c>
      <c r="E273" s="23">
        <v>0</v>
      </c>
      <c r="F273" s="23">
        <v>0</v>
      </c>
      <c r="G273" s="23">
        <v>0</v>
      </c>
      <c r="H273" s="23">
        <v>0</v>
      </c>
      <c r="I273" s="23">
        <v>0</v>
      </c>
      <c r="J273" s="42">
        <v>0</v>
      </c>
      <c r="K273" s="23">
        <v>0</v>
      </c>
      <c r="L273" s="23">
        <v>0</v>
      </c>
      <c r="M273" s="23">
        <v>0</v>
      </c>
      <c r="N273" s="23">
        <v>0</v>
      </c>
      <c r="O273" s="23">
        <v>0</v>
      </c>
      <c r="P273" s="23">
        <v>0</v>
      </c>
      <c r="Q273" s="23">
        <v>0</v>
      </c>
      <c r="R273" s="23">
        <v>0</v>
      </c>
      <c r="S273" s="23">
        <v>0</v>
      </c>
      <c r="T273" s="23">
        <v>0</v>
      </c>
      <c r="U273" s="23">
        <v>0</v>
      </c>
      <c r="V273" s="23">
        <v>0</v>
      </c>
      <c r="W273" s="23">
        <v>398000</v>
      </c>
      <c r="X273" s="141"/>
    </row>
    <row r="274" spans="1:45" ht="25.5">
      <c r="A274" s="7">
        <v>246</v>
      </c>
      <c r="B274" s="131" t="s">
        <v>353</v>
      </c>
      <c r="C274" s="23">
        <f t="shared" si="28"/>
        <v>477600</v>
      </c>
      <c r="D274" s="23">
        <v>0</v>
      </c>
      <c r="E274" s="23">
        <v>0</v>
      </c>
      <c r="F274" s="23">
        <v>0</v>
      </c>
      <c r="G274" s="23">
        <v>0</v>
      </c>
      <c r="H274" s="23">
        <v>0</v>
      </c>
      <c r="I274" s="23">
        <v>0</v>
      </c>
      <c r="J274" s="42">
        <v>0</v>
      </c>
      <c r="K274" s="23">
        <v>0</v>
      </c>
      <c r="L274" s="23">
        <v>0</v>
      </c>
      <c r="M274" s="23">
        <v>0</v>
      </c>
      <c r="N274" s="23">
        <v>0</v>
      </c>
      <c r="O274" s="23">
        <v>0</v>
      </c>
      <c r="P274" s="23">
        <v>0</v>
      </c>
      <c r="Q274" s="23">
        <v>0</v>
      </c>
      <c r="R274" s="23">
        <v>0</v>
      </c>
      <c r="S274" s="23">
        <v>0</v>
      </c>
      <c r="T274" s="23">
        <v>0</v>
      </c>
      <c r="U274" s="23">
        <v>0</v>
      </c>
      <c r="V274" s="23">
        <v>0</v>
      </c>
      <c r="W274" s="23">
        <v>477600</v>
      </c>
      <c r="X274" s="141"/>
    </row>
    <row r="275" spans="1:45" ht="25.5">
      <c r="A275" s="7">
        <v>247</v>
      </c>
      <c r="B275" s="131" t="s">
        <v>354</v>
      </c>
      <c r="C275" s="23">
        <f t="shared" si="28"/>
        <v>238800</v>
      </c>
      <c r="D275" s="23">
        <v>0</v>
      </c>
      <c r="E275" s="23">
        <v>0</v>
      </c>
      <c r="F275" s="23">
        <v>0</v>
      </c>
      <c r="G275" s="23">
        <v>0</v>
      </c>
      <c r="H275" s="23">
        <v>0</v>
      </c>
      <c r="I275" s="23">
        <v>0</v>
      </c>
      <c r="J275" s="42">
        <v>0</v>
      </c>
      <c r="K275" s="23">
        <v>0</v>
      </c>
      <c r="L275" s="23">
        <v>0</v>
      </c>
      <c r="M275" s="23">
        <v>0</v>
      </c>
      <c r="N275" s="23">
        <v>0</v>
      </c>
      <c r="O275" s="23">
        <v>0</v>
      </c>
      <c r="P275" s="23">
        <v>0</v>
      </c>
      <c r="Q275" s="23">
        <v>0</v>
      </c>
      <c r="R275" s="23">
        <v>0</v>
      </c>
      <c r="S275" s="23">
        <v>0</v>
      </c>
      <c r="T275" s="23">
        <v>0</v>
      </c>
      <c r="U275" s="23">
        <v>0</v>
      </c>
      <c r="V275" s="23">
        <v>0</v>
      </c>
      <c r="W275" s="23">
        <v>238800</v>
      </c>
      <c r="X275" s="141"/>
    </row>
    <row r="276" spans="1:45" ht="25.5">
      <c r="A276" s="7">
        <v>248</v>
      </c>
      <c r="B276" s="131" t="s">
        <v>355</v>
      </c>
      <c r="C276" s="23">
        <f t="shared" si="28"/>
        <v>313600</v>
      </c>
      <c r="D276" s="23">
        <v>0</v>
      </c>
      <c r="E276" s="23">
        <v>0</v>
      </c>
      <c r="F276" s="23">
        <v>0</v>
      </c>
      <c r="G276" s="23">
        <v>0</v>
      </c>
      <c r="H276" s="23">
        <v>0</v>
      </c>
      <c r="I276" s="23">
        <v>0</v>
      </c>
      <c r="J276" s="42">
        <v>0</v>
      </c>
      <c r="K276" s="23">
        <v>0</v>
      </c>
      <c r="L276" s="23">
        <v>0</v>
      </c>
      <c r="M276" s="23">
        <v>0</v>
      </c>
      <c r="N276" s="23">
        <v>0</v>
      </c>
      <c r="O276" s="23">
        <v>0</v>
      </c>
      <c r="P276" s="23">
        <v>0</v>
      </c>
      <c r="Q276" s="23">
        <v>0</v>
      </c>
      <c r="R276" s="23">
        <v>0</v>
      </c>
      <c r="S276" s="23">
        <v>0</v>
      </c>
      <c r="T276" s="23">
        <v>0</v>
      </c>
      <c r="U276" s="23">
        <v>0</v>
      </c>
      <c r="V276" s="23">
        <v>0</v>
      </c>
      <c r="W276" s="23">
        <v>313600</v>
      </c>
      <c r="X276" s="141"/>
    </row>
    <row r="277" spans="1:45" s="1" customFormat="1" ht="25.5">
      <c r="A277" s="7">
        <v>249</v>
      </c>
      <c r="B277" s="55" t="s">
        <v>377</v>
      </c>
      <c r="C277" s="23">
        <f t="shared" si="28"/>
        <v>105176</v>
      </c>
      <c r="D277" s="23">
        <v>0</v>
      </c>
      <c r="E277" s="23">
        <v>0</v>
      </c>
      <c r="F277" s="23">
        <v>0</v>
      </c>
      <c r="G277" s="23">
        <v>0</v>
      </c>
      <c r="H277" s="23">
        <v>0</v>
      </c>
      <c r="I277" s="23">
        <v>0</v>
      </c>
      <c r="J277" s="42">
        <v>0</v>
      </c>
      <c r="K277" s="23">
        <v>0</v>
      </c>
      <c r="L277" s="23">
        <v>0</v>
      </c>
      <c r="M277" s="23">
        <v>0</v>
      </c>
      <c r="N277" s="23">
        <v>0</v>
      </c>
      <c r="O277" s="23">
        <v>0</v>
      </c>
      <c r="P277" s="23">
        <v>0</v>
      </c>
      <c r="Q277" s="23">
        <v>0</v>
      </c>
      <c r="R277" s="23">
        <v>0</v>
      </c>
      <c r="S277" s="23">
        <v>0</v>
      </c>
      <c r="T277" s="23">
        <v>0</v>
      </c>
      <c r="U277" s="23">
        <v>0</v>
      </c>
      <c r="V277" s="23">
        <v>0</v>
      </c>
      <c r="W277" s="23">
        <v>105176</v>
      </c>
      <c r="X277" s="141"/>
      <c r="Y277" s="139"/>
      <c r="Z277" s="139"/>
      <c r="AA277" s="139"/>
      <c r="AB277" s="139"/>
      <c r="AC277" s="139"/>
      <c r="AD277" s="139"/>
      <c r="AE277" s="139"/>
      <c r="AF277" s="139"/>
      <c r="AG277" s="139"/>
      <c r="AH277" s="139"/>
      <c r="AI277" s="139"/>
      <c r="AJ277" s="139"/>
      <c r="AK277" s="139"/>
      <c r="AL277" s="139"/>
      <c r="AM277" s="139"/>
      <c r="AN277" s="139"/>
      <c r="AO277" s="139"/>
      <c r="AP277" s="139"/>
      <c r="AQ277" s="139"/>
      <c r="AR277" s="139"/>
      <c r="AS277" s="139"/>
    </row>
    <row r="278" spans="1:45" s="1" customFormat="1" ht="25.5">
      <c r="A278" s="7">
        <v>250</v>
      </c>
      <c r="B278" s="55" t="s">
        <v>378</v>
      </c>
      <c r="C278" s="23">
        <f t="shared" si="28"/>
        <v>180897</v>
      </c>
      <c r="D278" s="23">
        <v>0</v>
      </c>
      <c r="E278" s="23">
        <v>0</v>
      </c>
      <c r="F278" s="23">
        <v>0</v>
      </c>
      <c r="G278" s="23">
        <v>0</v>
      </c>
      <c r="H278" s="23">
        <v>0</v>
      </c>
      <c r="I278" s="23">
        <v>0</v>
      </c>
      <c r="J278" s="42">
        <v>0</v>
      </c>
      <c r="K278" s="23">
        <v>0</v>
      </c>
      <c r="L278" s="23">
        <v>0</v>
      </c>
      <c r="M278" s="23">
        <v>0</v>
      </c>
      <c r="N278" s="23">
        <v>0</v>
      </c>
      <c r="O278" s="23">
        <v>0</v>
      </c>
      <c r="P278" s="23">
        <v>0</v>
      </c>
      <c r="Q278" s="23">
        <v>0</v>
      </c>
      <c r="R278" s="23">
        <v>0</v>
      </c>
      <c r="S278" s="23">
        <v>0</v>
      </c>
      <c r="T278" s="23">
        <v>0</v>
      </c>
      <c r="U278" s="23">
        <v>0</v>
      </c>
      <c r="V278" s="23">
        <v>0</v>
      </c>
      <c r="W278" s="23">
        <v>180897</v>
      </c>
      <c r="X278" s="141"/>
      <c r="Y278" s="139"/>
      <c r="Z278" s="139"/>
      <c r="AA278" s="139"/>
      <c r="AB278" s="139"/>
      <c r="AC278" s="139"/>
      <c r="AD278" s="139"/>
      <c r="AE278" s="139"/>
      <c r="AF278" s="139"/>
      <c r="AG278" s="139"/>
      <c r="AH278" s="139"/>
      <c r="AI278" s="139"/>
      <c r="AJ278" s="139"/>
      <c r="AK278" s="139"/>
      <c r="AL278" s="139"/>
      <c r="AM278" s="139"/>
      <c r="AN278" s="139"/>
      <c r="AO278" s="139"/>
      <c r="AP278" s="139"/>
      <c r="AQ278" s="139"/>
      <c r="AR278" s="139"/>
      <c r="AS278" s="139"/>
    </row>
    <row r="279" spans="1:45" s="1" customFormat="1" ht="25.5">
      <c r="A279" s="7">
        <v>251</v>
      </c>
      <c r="B279" s="55" t="s">
        <v>379</v>
      </c>
      <c r="C279" s="23">
        <f t="shared" si="28"/>
        <v>360250</v>
      </c>
      <c r="D279" s="23">
        <v>0</v>
      </c>
      <c r="E279" s="23">
        <v>0</v>
      </c>
      <c r="F279" s="23">
        <v>0</v>
      </c>
      <c r="G279" s="23">
        <v>0</v>
      </c>
      <c r="H279" s="23">
        <v>0</v>
      </c>
      <c r="I279" s="23">
        <v>0</v>
      </c>
      <c r="J279" s="42">
        <v>0</v>
      </c>
      <c r="K279" s="23">
        <v>0</v>
      </c>
      <c r="L279" s="23">
        <v>0</v>
      </c>
      <c r="M279" s="23">
        <v>0</v>
      </c>
      <c r="N279" s="23">
        <v>0</v>
      </c>
      <c r="O279" s="23">
        <v>0</v>
      </c>
      <c r="P279" s="23">
        <v>0</v>
      </c>
      <c r="Q279" s="23">
        <v>0</v>
      </c>
      <c r="R279" s="23">
        <v>0</v>
      </c>
      <c r="S279" s="23">
        <v>0</v>
      </c>
      <c r="T279" s="23">
        <v>0</v>
      </c>
      <c r="U279" s="23">
        <v>0</v>
      </c>
      <c r="V279" s="23">
        <v>0</v>
      </c>
      <c r="W279" s="23">
        <v>360250</v>
      </c>
      <c r="X279" s="141"/>
      <c r="Y279" s="139"/>
      <c r="Z279" s="139"/>
      <c r="AA279" s="139"/>
      <c r="AB279" s="139"/>
      <c r="AC279" s="139"/>
      <c r="AD279" s="139"/>
      <c r="AE279" s="139"/>
      <c r="AF279" s="139"/>
      <c r="AG279" s="139"/>
      <c r="AH279" s="139"/>
      <c r="AI279" s="139"/>
      <c r="AJ279" s="139"/>
      <c r="AK279" s="139"/>
      <c r="AL279" s="139"/>
      <c r="AM279" s="139"/>
      <c r="AN279" s="139"/>
      <c r="AO279" s="139"/>
      <c r="AP279" s="139"/>
      <c r="AQ279" s="139"/>
      <c r="AR279" s="139"/>
      <c r="AS279" s="139"/>
    </row>
    <row r="280" spans="1:45" s="1" customFormat="1" ht="25.5">
      <c r="A280" s="7">
        <v>252</v>
      </c>
      <c r="B280" s="55" t="s">
        <v>380</v>
      </c>
      <c r="C280" s="23">
        <f t="shared" si="28"/>
        <v>220000</v>
      </c>
      <c r="D280" s="23">
        <v>0</v>
      </c>
      <c r="E280" s="23">
        <v>0</v>
      </c>
      <c r="F280" s="23">
        <v>0</v>
      </c>
      <c r="G280" s="23">
        <v>0</v>
      </c>
      <c r="H280" s="23">
        <v>0</v>
      </c>
      <c r="I280" s="23">
        <v>0</v>
      </c>
      <c r="J280" s="42">
        <v>0</v>
      </c>
      <c r="K280" s="23">
        <v>0</v>
      </c>
      <c r="L280" s="23">
        <v>0</v>
      </c>
      <c r="M280" s="23">
        <v>0</v>
      </c>
      <c r="N280" s="23">
        <v>0</v>
      </c>
      <c r="O280" s="23">
        <v>0</v>
      </c>
      <c r="P280" s="23">
        <v>0</v>
      </c>
      <c r="Q280" s="23">
        <v>0</v>
      </c>
      <c r="R280" s="23">
        <v>0</v>
      </c>
      <c r="S280" s="23">
        <v>0</v>
      </c>
      <c r="T280" s="23">
        <v>0</v>
      </c>
      <c r="U280" s="23">
        <v>0</v>
      </c>
      <c r="V280" s="23">
        <v>0</v>
      </c>
      <c r="W280" s="23">
        <v>220000</v>
      </c>
      <c r="X280" s="141"/>
      <c r="Y280" s="139"/>
      <c r="Z280" s="139"/>
      <c r="AA280" s="139"/>
      <c r="AB280" s="139"/>
      <c r="AC280" s="139"/>
      <c r="AD280" s="139"/>
      <c r="AE280" s="139"/>
      <c r="AF280" s="139"/>
      <c r="AG280" s="139"/>
      <c r="AH280" s="139"/>
      <c r="AI280" s="139"/>
      <c r="AJ280" s="139"/>
      <c r="AK280" s="139"/>
      <c r="AL280" s="139"/>
      <c r="AM280" s="139"/>
      <c r="AN280" s="139"/>
      <c r="AO280" s="139"/>
      <c r="AP280" s="139"/>
      <c r="AQ280" s="139"/>
      <c r="AR280" s="139"/>
      <c r="AS280" s="139"/>
    </row>
    <row r="281" spans="1:45" s="1" customFormat="1" ht="25.5">
      <c r="A281" s="7">
        <v>253</v>
      </c>
      <c r="B281" s="55" t="s">
        <v>381</v>
      </c>
      <c r="C281" s="23">
        <f t="shared" ref="C281:C290" si="29">D281+E281+F281+G281+H281+I281+K281+M281+O281+Q281+S281+U281+V281+W281</f>
        <v>220042</v>
      </c>
      <c r="D281" s="23">
        <v>0</v>
      </c>
      <c r="E281" s="23">
        <v>0</v>
      </c>
      <c r="F281" s="23">
        <v>0</v>
      </c>
      <c r="G281" s="23">
        <v>0</v>
      </c>
      <c r="H281" s="23">
        <v>0</v>
      </c>
      <c r="I281" s="23">
        <v>0</v>
      </c>
      <c r="J281" s="42">
        <v>0</v>
      </c>
      <c r="K281" s="23">
        <v>0</v>
      </c>
      <c r="L281" s="23">
        <v>0</v>
      </c>
      <c r="M281" s="23">
        <v>0</v>
      </c>
      <c r="N281" s="23">
        <v>0</v>
      </c>
      <c r="O281" s="23">
        <v>0</v>
      </c>
      <c r="P281" s="23">
        <v>0</v>
      </c>
      <c r="Q281" s="23">
        <v>0</v>
      </c>
      <c r="R281" s="23">
        <v>0</v>
      </c>
      <c r="S281" s="23">
        <v>0</v>
      </c>
      <c r="T281" s="23">
        <v>0</v>
      </c>
      <c r="U281" s="23">
        <v>0</v>
      </c>
      <c r="V281" s="23">
        <v>0</v>
      </c>
      <c r="W281" s="23">
        <v>220042</v>
      </c>
      <c r="X281" s="141"/>
      <c r="Y281" s="139"/>
      <c r="Z281" s="139"/>
      <c r="AA281" s="139"/>
      <c r="AB281" s="139"/>
      <c r="AC281" s="139"/>
      <c r="AD281" s="139"/>
      <c r="AE281" s="139"/>
      <c r="AF281" s="139"/>
      <c r="AG281" s="139"/>
      <c r="AH281" s="139"/>
      <c r="AI281" s="139"/>
      <c r="AJ281" s="139"/>
      <c r="AK281" s="139"/>
      <c r="AL281" s="139"/>
      <c r="AM281" s="139"/>
      <c r="AN281" s="139"/>
      <c r="AO281" s="139"/>
      <c r="AP281" s="139"/>
      <c r="AQ281" s="139"/>
      <c r="AR281" s="139"/>
      <c r="AS281" s="139"/>
    </row>
    <row r="282" spans="1:45" s="1" customFormat="1" ht="25.5">
      <c r="A282" s="7">
        <v>254</v>
      </c>
      <c r="B282" s="55" t="s">
        <v>382</v>
      </c>
      <c r="C282" s="23">
        <f t="shared" si="29"/>
        <v>220000</v>
      </c>
      <c r="D282" s="23">
        <v>0</v>
      </c>
      <c r="E282" s="23">
        <v>0</v>
      </c>
      <c r="F282" s="23">
        <v>0</v>
      </c>
      <c r="G282" s="23">
        <v>0</v>
      </c>
      <c r="H282" s="23">
        <v>0</v>
      </c>
      <c r="I282" s="23">
        <v>0</v>
      </c>
      <c r="J282" s="42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  <c r="Q282" s="23">
        <v>0</v>
      </c>
      <c r="R282" s="23">
        <v>0</v>
      </c>
      <c r="S282" s="23">
        <v>0</v>
      </c>
      <c r="T282" s="23">
        <v>0</v>
      </c>
      <c r="U282" s="23">
        <v>0</v>
      </c>
      <c r="V282" s="23">
        <v>0</v>
      </c>
      <c r="W282" s="23">
        <v>220000</v>
      </c>
      <c r="X282" s="141"/>
      <c r="Y282" s="139"/>
      <c r="Z282" s="139"/>
      <c r="AA282" s="139"/>
      <c r="AB282" s="139"/>
      <c r="AC282" s="139"/>
      <c r="AD282" s="139"/>
      <c r="AE282" s="139"/>
      <c r="AF282" s="139"/>
      <c r="AG282" s="139"/>
      <c r="AH282" s="139"/>
      <c r="AI282" s="139"/>
      <c r="AJ282" s="139"/>
      <c r="AK282" s="139"/>
      <c r="AL282" s="139"/>
      <c r="AM282" s="139"/>
      <c r="AN282" s="139"/>
      <c r="AO282" s="139"/>
      <c r="AP282" s="139"/>
      <c r="AQ282" s="139"/>
      <c r="AR282" s="139"/>
      <c r="AS282" s="139"/>
    </row>
    <row r="283" spans="1:45" s="1" customFormat="1" ht="25.5">
      <c r="A283" s="7">
        <v>255</v>
      </c>
      <c r="B283" s="55" t="s">
        <v>383</v>
      </c>
      <c r="C283" s="23">
        <f t="shared" si="29"/>
        <v>341770</v>
      </c>
      <c r="D283" s="23">
        <v>0</v>
      </c>
      <c r="E283" s="23">
        <v>0</v>
      </c>
      <c r="F283" s="23">
        <v>0</v>
      </c>
      <c r="G283" s="23">
        <v>0</v>
      </c>
      <c r="H283" s="23">
        <v>0</v>
      </c>
      <c r="I283" s="23">
        <v>0</v>
      </c>
      <c r="J283" s="42">
        <v>0</v>
      </c>
      <c r="K283" s="23">
        <v>0</v>
      </c>
      <c r="L283" s="23">
        <v>0</v>
      </c>
      <c r="M283" s="23">
        <v>0</v>
      </c>
      <c r="N283" s="23">
        <v>0</v>
      </c>
      <c r="O283" s="23">
        <v>0</v>
      </c>
      <c r="P283" s="23">
        <v>0</v>
      </c>
      <c r="Q283" s="23">
        <v>0</v>
      </c>
      <c r="R283" s="23">
        <v>0</v>
      </c>
      <c r="S283" s="23">
        <v>0</v>
      </c>
      <c r="T283" s="23">
        <v>0</v>
      </c>
      <c r="U283" s="23">
        <v>0</v>
      </c>
      <c r="V283" s="23">
        <v>0</v>
      </c>
      <c r="W283" s="23">
        <v>341770</v>
      </c>
      <c r="X283" s="141"/>
      <c r="Y283" s="139"/>
      <c r="Z283" s="139"/>
      <c r="AA283" s="139"/>
      <c r="AB283" s="139"/>
      <c r="AC283" s="139"/>
      <c r="AD283" s="139"/>
      <c r="AE283" s="139"/>
      <c r="AF283" s="139"/>
      <c r="AG283" s="139"/>
      <c r="AH283" s="139"/>
      <c r="AI283" s="139"/>
      <c r="AJ283" s="139"/>
      <c r="AK283" s="139"/>
      <c r="AL283" s="139"/>
      <c r="AM283" s="139"/>
      <c r="AN283" s="139"/>
      <c r="AO283" s="139"/>
      <c r="AP283" s="139"/>
      <c r="AQ283" s="139"/>
      <c r="AR283" s="139"/>
      <c r="AS283" s="139"/>
    </row>
    <row r="284" spans="1:45" s="1" customFormat="1" ht="25.5">
      <c r="A284" s="7">
        <v>256</v>
      </c>
      <c r="B284" s="55" t="s">
        <v>384</v>
      </c>
      <c r="C284" s="23">
        <f t="shared" si="29"/>
        <v>245485</v>
      </c>
      <c r="D284" s="23">
        <v>0</v>
      </c>
      <c r="E284" s="23">
        <v>0</v>
      </c>
      <c r="F284" s="23">
        <v>0</v>
      </c>
      <c r="G284" s="23">
        <v>0</v>
      </c>
      <c r="H284" s="23">
        <v>0</v>
      </c>
      <c r="I284" s="23">
        <v>0</v>
      </c>
      <c r="J284" s="42">
        <v>0</v>
      </c>
      <c r="K284" s="23">
        <v>0</v>
      </c>
      <c r="L284" s="23">
        <v>0</v>
      </c>
      <c r="M284" s="23">
        <v>0</v>
      </c>
      <c r="N284" s="23">
        <v>0</v>
      </c>
      <c r="O284" s="23">
        <v>0</v>
      </c>
      <c r="P284" s="23">
        <v>0</v>
      </c>
      <c r="Q284" s="23">
        <v>0</v>
      </c>
      <c r="R284" s="23">
        <v>0</v>
      </c>
      <c r="S284" s="23">
        <v>0</v>
      </c>
      <c r="T284" s="23">
        <v>0</v>
      </c>
      <c r="U284" s="23">
        <v>0</v>
      </c>
      <c r="V284" s="23">
        <v>0</v>
      </c>
      <c r="W284" s="23">
        <v>245485</v>
      </c>
      <c r="X284" s="141"/>
      <c r="Y284" s="139"/>
      <c r="Z284" s="139"/>
      <c r="AA284" s="139"/>
      <c r="AB284" s="139"/>
      <c r="AC284" s="139"/>
      <c r="AD284" s="139"/>
      <c r="AE284" s="139"/>
      <c r="AF284" s="139"/>
      <c r="AG284" s="139"/>
      <c r="AH284" s="139"/>
      <c r="AI284" s="139"/>
      <c r="AJ284" s="139"/>
      <c r="AK284" s="139"/>
      <c r="AL284" s="139"/>
      <c r="AM284" s="139"/>
      <c r="AN284" s="139"/>
      <c r="AO284" s="139"/>
      <c r="AP284" s="139"/>
      <c r="AQ284" s="139"/>
      <c r="AR284" s="139"/>
      <c r="AS284" s="139"/>
    </row>
    <row r="285" spans="1:45" s="1" customFormat="1" ht="25.5">
      <c r="A285" s="7">
        <v>257</v>
      </c>
      <c r="B285" s="55" t="s">
        <v>385</v>
      </c>
      <c r="C285" s="23">
        <f t="shared" si="29"/>
        <v>199442</v>
      </c>
      <c r="D285" s="23">
        <v>0</v>
      </c>
      <c r="E285" s="23">
        <v>0</v>
      </c>
      <c r="F285" s="23">
        <v>0</v>
      </c>
      <c r="G285" s="23">
        <v>0</v>
      </c>
      <c r="H285" s="23">
        <v>0</v>
      </c>
      <c r="I285" s="23">
        <v>0</v>
      </c>
      <c r="J285" s="42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0</v>
      </c>
      <c r="P285" s="23">
        <v>0</v>
      </c>
      <c r="Q285" s="23">
        <v>0</v>
      </c>
      <c r="R285" s="23">
        <v>0</v>
      </c>
      <c r="S285" s="23">
        <v>0</v>
      </c>
      <c r="T285" s="23">
        <v>0</v>
      </c>
      <c r="U285" s="23">
        <v>0</v>
      </c>
      <c r="V285" s="23">
        <v>0</v>
      </c>
      <c r="W285" s="23">
        <v>199442</v>
      </c>
      <c r="X285" s="141"/>
      <c r="Y285" s="139"/>
      <c r="Z285" s="139"/>
      <c r="AA285" s="139"/>
      <c r="AB285" s="139"/>
      <c r="AC285" s="139"/>
      <c r="AD285" s="139"/>
      <c r="AE285" s="139"/>
      <c r="AF285" s="139"/>
      <c r="AG285" s="139"/>
      <c r="AH285" s="139"/>
      <c r="AI285" s="139"/>
      <c r="AJ285" s="139"/>
      <c r="AK285" s="139"/>
      <c r="AL285" s="139"/>
      <c r="AM285" s="139"/>
      <c r="AN285" s="139"/>
      <c r="AO285" s="139"/>
      <c r="AP285" s="139"/>
      <c r="AQ285" s="139"/>
      <c r="AR285" s="139"/>
      <c r="AS285" s="139"/>
    </row>
    <row r="286" spans="1:45" s="1" customFormat="1" ht="25.5">
      <c r="A286" s="7">
        <v>258</v>
      </c>
      <c r="B286" s="55" t="s">
        <v>386</v>
      </c>
      <c r="C286" s="23">
        <f t="shared" si="29"/>
        <v>264000</v>
      </c>
      <c r="D286" s="23">
        <v>0</v>
      </c>
      <c r="E286" s="23">
        <v>0</v>
      </c>
      <c r="F286" s="23">
        <v>0</v>
      </c>
      <c r="G286" s="23">
        <v>0</v>
      </c>
      <c r="H286" s="23">
        <v>0</v>
      </c>
      <c r="I286" s="23">
        <v>0</v>
      </c>
      <c r="J286" s="42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0</v>
      </c>
      <c r="P286" s="23">
        <v>0</v>
      </c>
      <c r="Q286" s="23">
        <v>0</v>
      </c>
      <c r="R286" s="23">
        <v>0</v>
      </c>
      <c r="S286" s="23">
        <v>0</v>
      </c>
      <c r="T286" s="23">
        <v>0</v>
      </c>
      <c r="U286" s="23">
        <v>0</v>
      </c>
      <c r="V286" s="23">
        <v>0</v>
      </c>
      <c r="W286" s="23">
        <v>264000</v>
      </c>
      <c r="X286" s="141"/>
      <c r="Y286" s="139"/>
      <c r="Z286" s="139"/>
      <c r="AA286" s="139"/>
      <c r="AB286" s="139"/>
      <c r="AC286" s="139"/>
      <c r="AD286" s="139"/>
      <c r="AE286" s="139"/>
      <c r="AF286" s="139"/>
      <c r="AG286" s="139"/>
      <c r="AH286" s="139"/>
      <c r="AI286" s="139"/>
      <c r="AJ286" s="139"/>
      <c r="AK286" s="139"/>
      <c r="AL286" s="139"/>
      <c r="AM286" s="139"/>
      <c r="AN286" s="139"/>
      <c r="AO286" s="139"/>
      <c r="AP286" s="139"/>
      <c r="AQ286" s="139"/>
      <c r="AR286" s="139"/>
      <c r="AS286" s="139"/>
    </row>
    <row r="287" spans="1:45" s="1" customFormat="1" ht="25.5">
      <c r="A287" s="7">
        <v>259</v>
      </c>
      <c r="B287" s="55" t="s">
        <v>387</v>
      </c>
      <c r="C287" s="23">
        <f t="shared" si="29"/>
        <v>240474</v>
      </c>
      <c r="D287" s="23">
        <v>0</v>
      </c>
      <c r="E287" s="23">
        <v>0</v>
      </c>
      <c r="F287" s="23">
        <v>0</v>
      </c>
      <c r="G287" s="23">
        <v>0</v>
      </c>
      <c r="H287" s="23">
        <v>0</v>
      </c>
      <c r="I287" s="23">
        <v>0</v>
      </c>
      <c r="J287" s="42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  <c r="Q287" s="23">
        <v>0</v>
      </c>
      <c r="R287" s="23">
        <v>0</v>
      </c>
      <c r="S287" s="23">
        <v>0</v>
      </c>
      <c r="T287" s="23">
        <v>0</v>
      </c>
      <c r="U287" s="23">
        <v>0</v>
      </c>
      <c r="V287" s="23">
        <v>0</v>
      </c>
      <c r="W287" s="23">
        <v>240474</v>
      </c>
      <c r="X287" s="141"/>
      <c r="Y287" s="139"/>
      <c r="Z287" s="139"/>
      <c r="AA287" s="139"/>
      <c r="AB287" s="139"/>
      <c r="AC287" s="139"/>
      <c r="AD287" s="139"/>
      <c r="AE287" s="139"/>
      <c r="AF287" s="139"/>
      <c r="AG287" s="139"/>
      <c r="AH287" s="139"/>
      <c r="AI287" s="139"/>
      <c r="AJ287" s="139"/>
      <c r="AK287" s="139"/>
      <c r="AL287" s="139"/>
      <c r="AM287" s="139"/>
      <c r="AN287" s="139"/>
      <c r="AO287" s="139"/>
      <c r="AP287" s="139"/>
      <c r="AQ287" s="139"/>
      <c r="AR287" s="139"/>
      <c r="AS287" s="139"/>
    </row>
    <row r="288" spans="1:45" s="1" customFormat="1" ht="25.5">
      <c r="A288" s="7">
        <v>260</v>
      </c>
      <c r="B288" s="111" t="s">
        <v>397</v>
      </c>
      <c r="C288" s="23">
        <f t="shared" si="29"/>
        <v>679878</v>
      </c>
      <c r="D288" s="23">
        <v>0</v>
      </c>
      <c r="E288" s="23">
        <v>0</v>
      </c>
      <c r="F288" s="23">
        <v>679878</v>
      </c>
      <c r="G288" s="23">
        <v>0</v>
      </c>
      <c r="H288" s="23">
        <v>0</v>
      </c>
      <c r="I288" s="23">
        <v>0</v>
      </c>
      <c r="J288" s="42">
        <v>0</v>
      </c>
      <c r="K288" s="23">
        <v>0</v>
      </c>
      <c r="L288" s="23">
        <v>0</v>
      </c>
      <c r="M288" s="23">
        <v>0</v>
      </c>
      <c r="N288" s="23">
        <v>0</v>
      </c>
      <c r="O288" s="23">
        <v>0</v>
      </c>
      <c r="P288" s="23">
        <v>0</v>
      </c>
      <c r="Q288" s="23">
        <v>0</v>
      </c>
      <c r="R288" s="23">
        <v>0</v>
      </c>
      <c r="S288" s="23">
        <v>0</v>
      </c>
      <c r="T288" s="23">
        <v>0</v>
      </c>
      <c r="U288" s="23">
        <v>0</v>
      </c>
      <c r="V288" s="23">
        <v>0</v>
      </c>
      <c r="W288" s="23">
        <v>0</v>
      </c>
      <c r="X288" s="141"/>
      <c r="Y288" s="139"/>
      <c r="Z288" s="139"/>
      <c r="AA288" s="139"/>
      <c r="AB288" s="139"/>
      <c r="AC288" s="139"/>
      <c r="AD288" s="139"/>
      <c r="AE288" s="139"/>
      <c r="AF288" s="139"/>
      <c r="AG288" s="139"/>
      <c r="AH288" s="139"/>
      <c r="AI288" s="139"/>
      <c r="AJ288" s="139"/>
      <c r="AK288" s="139"/>
      <c r="AL288" s="139"/>
      <c r="AM288" s="139"/>
      <c r="AN288" s="139"/>
      <c r="AO288" s="139"/>
      <c r="AP288" s="139"/>
      <c r="AQ288" s="139"/>
      <c r="AR288" s="139"/>
      <c r="AS288" s="139"/>
    </row>
    <row r="289" spans="1:45" s="1" customFormat="1" ht="25.5">
      <c r="A289" s="7">
        <v>261</v>
      </c>
      <c r="B289" s="55" t="s">
        <v>396</v>
      </c>
      <c r="C289" s="23">
        <f t="shared" si="29"/>
        <v>11657943</v>
      </c>
      <c r="D289" s="23">
        <v>0</v>
      </c>
      <c r="E289" s="23">
        <v>0</v>
      </c>
      <c r="F289" s="23">
        <v>0</v>
      </c>
      <c r="G289" s="23">
        <v>0</v>
      </c>
      <c r="H289" s="23">
        <v>0</v>
      </c>
      <c r="I289" s="23">
        <v>0</v>
      </c>
      <c r="J289" s="42">
        <v>0</v>
      </c>
      <c r="K289" s="23">
        <v>0</v>
      </c>
      <c r="L289" s="23">
        <v>857.2</v>
      </c>
      <c r="M289" s="23">
        <v>11601943</v>
      </c>
      <c r="N289" s="23">
        <v>0</v>
      </c>
      <c r="O289" s="23">
        <v>0</v>
      </c>
      <c r="P289" s="23">
        <v>0</v>
      </c>
      <c r="Q289" s="23">
        <v>0</v>
      </c>
      <c r="R289" s="23">
        <v>0</v>
      </c>
      <c r="S289" s="23">
        <v>0</v>
      </c>
      <c r="T289" s="23">
        <v>0</v>
      </c>
      <c r="U289" s="23">
        <v>0</v>
      </c>
      <c r="V289" s="23">
        <v>0</v>
      </c>
      <c r="W289" s="23">
        <v>56000</v>
      </c>
      <c r="X289" s="141"/>
      <c r="Y289" s="139"/>
      <c r="Z289" s="139"/>
      <c r="AA289" s="139"/>
      <c r="AB289" s="139"/>
      <c r="AC289" s="139"/>
      <c r="AD289" s="139"/>
      <c r="AE289" s="139"/>
      <c r="AF289" s="139"/>
      <c r="AG289" s="139"/>
      <c r="AH289" s="139"/>
      <c r="AI289" s="139"/>
      <c r="AJ289" s="139"/>
      <c r="AK289" s="139"/>
      <c r="AL289" s="139"/>
      <c r="AM289" s="139"/>
      <c r="AN289" s="139"/>
      <c r="AO289" s="139"/>
      <c r="AP289" s="139"/>
      <c r="AQ289" s="139"/>
      <c r="AR289" s="139"/>
      <c r="AS289" s="139"/>
    </row>
    <row r="290" spans="1:45" s="1" customFormat="1" ht="25.5">
      <c r="A290" s="7">
        <v>262</v>
      </c>
      <c r="B290" s="55" t="s">
        <v>402</v>
      </c>
      <c r="C290" s="23">
        <f t="shared" si="29"/>
        <v>154597.37</v>
      </c>
      <c r="D290" s="23">
        <v>0</v>
      </c>
      <c r="E290" s="23">
        <v>0</v>
      </c>
      <c r="F290" s="23">
        <v>0</v>
      </c>
      <c r="G290" s="23">
        <v>0</v>
      </c>
      <c r="H290" s="23">
        <v>0</v>
      </c>
      <c r="I290" s="23">
        <v>0</v>
      </c>
      <c r="J290" s="42">
        <v>1</v>
      </c>
      <c r="K290" s="23">
        <v>154597.37</v>
      </c>
      <c r="L290" s="23">
        <v>0</v>
      </c>
      <c r="M290" s="23">
        <v>0</v>
      </c>
      <c r="N290" s="23">
        <v>0</v>
      </c>
      <c r="O290" s="23">
        <v>0</v>
      </c>
      <c r="P290" s="23">
        <v>0</v>
      </c>
      <c r="Q290" s="23">
        <v>0</v>
      </c>
      <c r="R290" s="23">
        <v>0</v>
      </c>
      <c r="S290" s="23">
        <v>0</v>
      </c>
      <c r="T290" s="23">
        <v>0</v>
      </c>
      <c r="U290" s="23">
        <v>0</v>
      </c>
      <c r="V290" s="23">
        <v>0</v>
      </c>
      <c r="W290" s="23">
        <v>0</v>
      </c>
      <c r="X290" s="141"/>
      <c r="Y290" s="139"/>
      <c r="Z290" s="139"/>
      <c r="AA290" s="139"/>
      <c r="AB290" s="139"/>
      <c r="AC290" s="139"/>
      <c r="AD290" s="139"/>
      <c r="AE290" s="139"/>
      <c r="AF290" s="139"/>
      <c r="AG290" s="139"/>
      <c r="AH290" s="139"/>
      <c r="AI290" s="139"/>
      <c r="AJ290" s="139"/>
      <c r="AK290" s="139"/>
      <c r="AL290" s="139"/>
      <c r="AM290" s="139"/>
      <c r="AN290" s="139"/>
      <c r="AO290" s="139"/>
      <c r="AP290" s="139"/>
      <c r="AQ290" s="139"/>
      <c r="AR290" s="139"/>
      <c r="AS290" s="139"/>
    </row>
    <row r="291" spans="1:45" s="12" customFormat="1">
      <c r="A291" s="160" t="s">
        <v>258</v>
      </c>
      <c r="B291" s="161"/>
      <c r="C291" s="32">
        <f>SUM(C292:C298)</f>
        <v>2173722.67</v>
      </c>
      <c r="D291" s="32">
        <f t="shared" ref="D291:W291" si="30">SUM(D292:D298)</f>
        <v>0</v>
      </c>
      <c r="E291" s="32">
        <f t="shared" si="30"/>
        <v>108699</v>
      </c>
      <c r="F291" s="32">
        <f t="shared" si="30"/>
        <v>0</v>
      </c>
      <c r="G291" s="32">
        <f t="shared" si="30"/>
        <v>0</v>
      </c>
      <c r="H291" s="32">
        <f t="shared" si="30"/>
        <v>96844</v>
      </c>
      <c r="I291" s="32">
        <f t="shared" si="30"/>
        <v>0</v>
      </c>
      <c r="J291" s="138">
        <f t="shared" si="30"/>
        <v>0</v>
      </c>
      <c r="K291" s="32">
        <f t="shared" si="30"/>
        <v>0</v>
      </c>
      <c r="L291" s="32">
        <f t="shared" si="30"/>
        <v>391.45</v>
      </c>
      <c r="M291" s="32">
        <f t="shared" si="30"/>
        <v>741889.15999999992</v>
      </c>
      <c r="N291" s="32">
        <f t="shared" si="30"/>
        <v>0</v>
      </c>
      <c r="O291" s="32">
        <f t="shared" si="30"/>
        <v>0</v>
      </c>
      <c r="P291" s="32">
        <f t="shared" si="30"/>
        <v>755.5</v>
      </c>
      <c r="Q291" s="32">
        <f t="shared" si="30"/>
        <v>1103520.51</v>
      </c>
      <c r="R291" s="32">
        <f t="shared" si="30"/>
        <v>0</v>
      </c>
      <c r="S291" s="32">
        <f t="shared" si="30"/>
        <v>0</v>
      </c>
      <c r="T291" s="32">
        <f t="shared" si="30"/>
        <v>0</v>
      </c>
      <c r="U291" s="32">
        <f t="shared" si="30"/>
        <v>0</v>
      </c>
      <c r="V291" s="32">
        <f t="shared" si="30"/>
        <v>0</v>
      </c>
      <c r="W291" s="32">
        <f t="shared" si="30"/>
        <v>122770</v>
      </c>
      <c r="X291" s="141"/>
      <c r="Y291" s="140"/>
      <c r="Z291" s="140"/>
      <c r="AA291" s="140"/>
      <c r="AB291" s="140"/>
      <c r="AC291" s="140"/>
      <c r="AD291" s="140"/>
      <c r="AE291" s="140"/>
      <c r="AF291" s="140"/>
      <c r="AG291" s="140"/>
      <c r="AH291" s="140"/>
      <c r="AI291" s="140"/>
      <c r="AJ291" s="140"/>
      <c r="AK291" s="140"/>
      <c r="AL291" s="140"/>
      <c r="AM291" s="140"/>
      <c r="AN291" s="140"/>
      <c r="AO291" s="140"/>
      <c r="AP291" s="140"/>
      <c r="AQ291" s="140"/>
      <c r="AR291" s="140"/>
      <c r="AS291" s="140"/>
    </row>
    <row r="292" spans="1:45" ht="25.5">
      <c r="A292" s="7">
        <v>263</v>
      </c>
      <c r="B292" s="8" t="s">
        <v>169</v>
      </c>
      <c r="C292" s="23">
        <f t="shared" ref="C292:C298" si="31">D292+E292+F292+G292+H292+I292+K292+M292+O292+Q292+S292+U292+V292+W292</f>
        <v>758440</v>
      </c>
      <c r="D292" s="23">
        <v>0</v>
      </c>
      <c r="E292" s="23">
        <v>108699</v>
      </c>
      <c r="F292" s="23">
        <v>0</v>
      </c>
      <c r="G292" s="23">
        <v>0</v>
      </c>
      <c r="H292" s="23">
        <v>96844</v>
      </c>
      <c r="I292" s="23">
        <v>0</v>
      </c>
      <c r="J292" s="42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0</v>
      </c>
      <c r="P292" s="23">
        <v>375.1</v>
      </c>
      <c r="Q292" s="23">
        <v>552897</v>
      </c>
      <c r="R292" s="23">
        <v>0</v>
      </c>
      <c r="S292" s="23">
        <v>0</v>
      </c>
      <c r="T292" s="23">
        <v>0</v>
      </c>
      <c r="U292" s="23">
        <v>0</v>
      </c>
      <c r="V292" s="23">
        <v>0</v>
      </c>
      <c r="W292" s="23">
        <v>0</v>
      </c>
      <c r="X292" s="141"/>
    </row>
    <row r="293" spans="1:45" ht="25.5">
      <c r="A293" s="7">
        <v>264</v>
      </c>
      <c r="B293" s="8" t="s">
        <v>170</v>
      </c>
      <c r="C293" s="23">
        <f t="shared" si="31"/>
        <v>934258.66999999993</v>
      </c>
      <c r="D293" s="23">
        <v>0</v>
      </c>
      <c r="E293" s="23">
        <v>0</v>
      </c>
      <c r="F293" s="23">
        <v>0</v>
      </c>
      <c r="G293" s="23">
        <v>0</v>
      </c>
      <c r="H293" s="23">
        <v>0</v>
      </c>
      <c r="I293" s="23">
        <v>0</v>
      </c>
      <c r="J293" s="42">
        <v>0</v>
      </c>
      <c r="K293" s="23">
        <v>0</v>
      </c>
      <c r="L293" s="23">
        <v>214.7</v>
      </c>
      <c r="M293" s="23">
        <v>383635.16</v>
      </c>
      <c r="N293" s="23">
        <v>0</v>
      </c>
      <c r="O293" s="23">
        <v>0</v>
      </c>
      <c r="P293" s="23">
        <v>380.4</v>
      </c>
      <c r="Q293" s="23">
        <v>550623.51</v>
      </c>
      <c r="R293" s="23">
        <v>0</v>
      </c>
      <c r="S293" s="23">
        <v>0</v>
      </c>
      <c r="T293" s="23">
        <v>0</v>
      </c>
      <c r="U293" s="23">
        <v>0</v>
      </c>
      <c r="V293" s="23">
        <v>0</v>
      </c>
      <c r="W293" s="23">
        <v>0</v>
      </c>
      <c r="X293" s="141"/>
    </row>
    <row r="294" spans="1:45" ht="25.5">
      <c r="A294" s="7">
        <v>265</v>
      </c>
      <c r="B294" s="8" t="s">
        <v>171</v>
      </c>
      <c r="C294" s="23">
        <f t="shared" si="31"/>
        <v>358254</v>
      </c>
      <c r="D294" s="23">
        <v>0</v>
      </c>
      <c r="E294" s="23">
        <v>0</v>
      </c>
      <c r="F294" s="23">
        <v>0</v>
      </c>
      <c r="G294" s="23">
        <v>0</v>
      </c>
      <c r="H294" s="23">
        <v>0</v>
      </c>
      <c r="I294" s="23">
        <v>0</v>
      </c>
      <c r="J294" s="42">
        <v>0</v>
      </c>
      <c r="K294" s="23">
        <v>0</v>
      </c>
      <c r="L294" s="23">
        <v>176.75</v>
      </c>
      <c r="M294" s="23">
        <v>358254</v>
      </c>
      <c r="N294" s="23">
        <v>0</v>
      </c>
      <c r="O294" s="23">
        <v>0</v>
      </c>
      <c r="P294" s="23">
        <v>0</v>
      </c>
      <c r="Q294" s="23">
        <v>0</v>
      </c>
      <c r="R294" s="23">
        <v>0</v>
      </c>
      <c r="S294" s="23">
        <v>0</v>
      </c>
      <c r="T294" s="23">
        <v>0</v>
      </c>
      <c r="U294" s="23">
        <v>0</v>
      </c>
      <c r="V294" s="23">
        <v>0</v>
      </c>
      <c r="W294" s="23">
        <v>0</v>
      </c>
      <c r="X294" s="141"/>
    </row>
    <row r="295" spans="1:45" ht="26.25">
      <c r="A295" s="7">
        <v>266</v>
      </c>
      <c r="B295" s="125" t="s">
        <v>307</v>
      </c>
      <c r="C295" s="23">
        <f t="shared" si="31"/>
        <v>50000</v>
      </c>
      <c r="D295" s="23">
        <v>0</v>
      </c>
      <c r="E295" s="23">
        <v>0</v>
      </c>
      <c r="F295" s="23">
        <v>0</v>
      </c>
      <c r="G295" s="23">
        <v>0</v>
      </c>
      <c r="H295" s="23">
        <v>0</v>
      </c>
      <c r="I295" s="23">
        <v>0</v>
      </c>
      <c r="J295" s="42">
        <v>0</v>
      </c>
      <c r="K295" s="23">
        <v>0</v>
      </c>
      <c r="L295" s="23">
        <v>0</v>
      </c>
      <c r="M295" s="23">
        <v>0</v>
      </c>
      <c r="N295" s="23">
        <v>0</v>
      </c>
      <c r="O295" s="23">
        <v>0</v>
      </c>
      <c r="P295" s="23">
        <v>0</v>
      </c>
      <c r="Q295" s="23">
        <v>0</v>
      </c>
      <c r="R295" s="23">
        <v>0</v>
      </c>
      <c r="S295" s="23">
        <v>0</v>
      </c>
      <c r="T295" s="23">
        <v>0</v>
      </c>
      <c r="U295" s="23">
        <v>0</v>
      </c>
      <c r="V295" s="23">
        <v>0</v>
      </c>
      <c r="W295" s="23">
        <v>50000</v>
      </c>
      <c r="X295" s="141"/>
    </row>
    <row r="296" spans="1:45" ht="26.25">
      <c r="A296" s="7">
        <v>267</v>
      </c>
      <c r="B296" s="125" t="s">
        <v>308</v>
      </c>
      <c r="C296" s="23">
        <f t="shared" si="31"/>
        <v>50000</v>
      </c>
      <c r="D296" s="23">
        <v>0</v>
      </c>
      <c r="E296" s="23">
        <v>0</v>
      </c>
      <c r="F296" s="23">
        <v>0</v>
      </c>
      <c r="G296" s="23">
        <v>0</v>
      </c>
      <c r="H296" s="23">
        <v>0</v>
      </c>
      <c r="I296" s="23">
        <v>0</v>
      </c>
      <c r="J296" s="42">
        <v>0</v>
      </c>
      <c r="K296" s="23">
        <v>0</v>
      </c>
      <c r="L296" s="23">
        <v>0</v>
      </c>
      <c r="M296" s="23">
        <v>0</v>
      </c>
      <c r="N296" s="23">
        <v>0</v>
      </c>
      <c r="O296" s="23">
        <v>0</v>
      </c>
      <c r="P296" s="23">
        <v>0</v>
      </c>
      <c r="Q296" s="23">
        <v>0</v>
      </c>
      <c r="R296" s="23">
        <v>0</v>
      </c>
      <c r="S296" s="23">
        <v>0</v>
      </c>
      <c r="T296" s="23">
        <v>0</v>
      </c>
      <c r="U296" s="23">
        <v>0</v>
      </c>
      <c r="V296" s="23">
        <v>0</v>
      </c>
      <c r="W296" s="23">
        <v>50000</v>
      </c>
      <c r="X296" s="141"/>
    </row>
    <row r="297" spans="1:45" s="1" customFormat="1" ht="25.5">
      <c r="A297" s="7">
        <v>268</v>
      </c>
      <c r="B297" s="55" t="s">
        <v>388</v>
      </c>
      <c r="C297" s="23">
        <f t="shared" si="31"/>
        <v>11021</v>
      </c>
      <c r="D297" s="23">
        <v>0</v>
      </c>
      <c r="E297" s="23">
        <v>0</v>
      </c>
      <c r="F297" s="23">
        <v>0</v>
      </c>
      <c r="G297" s="23">
        <v>0</v>
      </c>
      <c r="H297" s="23">
        <v>0</v>
      </c>
      <c r="I297" s="23">
        <v>0</v>
      </c>
      <c r="J297" s="42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  <c r="Q297" s="23">
        <v>0</v>
      </c>
      <c r="R297" s="23">
        <v>0</v>
      </c>
      <c r="S297" s="23">
        <v>0</v>
      </c>
      <c r="T297" s="23">
        <v>0</v>
      </c>
      <c r="U297" s="23">
        <v>0</v>
      </c>
      <c r="V297" s="23">
        <v>0</v>
      </c>
      <c r="W297" s="23">
        <v>11021</v>
      </c>
      <c r="X297" s="141"/>
      <c r="Y297" s="139"/>
      <c r="Z297" s="139"/>
      <c r="AA297" s="139"/>
      <c r="AB297" s="139"/>
      <c r="AC297" s="139"/>
      <c r="AD297" s="139"/>
      <c r="AE297" s="139"/>
      <c r="AF297" s="139"/>
      <c r="AG297" s="139"/>
      <c r="AH297" s="139"/>
      <c r="AI297" s="139"/>
      <c r="AJ297" s="139"/>
      <c r="AK297" s="139"/>
      <c r="AL297" s="139"/>
      <c r="AM297" s="139"/>
      <c r="AN297" s="139"/>
      <c r="AO297" s="139"/>
      <c r="AP297" s="139"/>
      <c r="AQ297" s="139"/>
      <c r="AR297" s="139"/>
      <c r="AS297" s="139"/>
    </row>
    <row r="298" spans="1:45" s="1" customFormat="1" ht="25.5">
      <c r="A298" s="7">
        <v>269</v>
      </c>
      <c r="B298" s="55" t="s">
        <v>389</v>
      </c>
      <c r="C298" s="23">
        <f t="shared" si="31"/>
        <v>11749</v>
      </c>
      <c r="D298" s="23">
        <v>0</v>
      </c>
      <c r="E298" s="23">
        <v>0</v>
      </c>
      <c r="F298" s="23">
        <v>0</v>
      </c>
      <c r="G298" s="23">
        <v>0</v>
      </c>
      <c r="H298" s="23">
        <v>0</v>
      </c>
      <c r="I298" s="23">
        <v>0</v>
      </c>
      <c r="J298" s="42">
        <v>0</v>
      </c>
      <c r="K298" s="23">
        <v>0</v>
      </c>
      <c r="L298" s="23">
        <v>0</v>
      </c>
      <c r="M298" s="23">
        <v>0</v>
      </c>
      <c r="N298" s="23">
        <v>0</v>
      </c>
      <c r="O298" s="23">
        <v>0</v>
      </c>
      <c r="P298" s="23">
        <v>0</v>
      </c>
      <c r="Q298" s="23">
        <v>0</v>
      </c>
      <c r="R298" s="23">
        <v>0</v>
      </c>
      <c r="S298" s="23">
        <v>0</v>
      </c>
      <c r="T298" s="23">
        <v>0</v>
      </c>
      <c r="U298" s="23">
        <v>0</v>
      </c>
      <c r="V298" s="23">
        <v>0</v>
      </c>
      <c r="W298" s="23">
        <v>11749</v>
      </c>
      <c r="X298" s="141"/>
      <c r="Y298" s="139"/>
      <c r="Z298" s="139"/>
      <c r="AA298" s="139"/>
      <c r="AB298" s="139"/>
      <c r="AC298" s="139"/>
      <c r="AD298" s="139"/>
      <c r="AE298" s="139"/>
      <c r="AF298" s="139"/>
      <c r="AG298" s="139"/>
      <c r="AH298" s="139"/>
      <c r="AI298" s="139"/>
      <c r="AJ298" s="139"/>
      <c r="AK298" s="139"/>
      <c r="AL298" s="139"/>
      <c r="AM298" s="139"/>
      <c r="AN298" s="139"/>
      <c r="AO298" s="139"/>
      <c r="AP298" s="139"/>
      <c r="AQ298" s="139"/>
      <c r="AR298" s="139"/>
      <c r="AS298" s="139"/>
    </row>
    <row r="299" spans="1:45" s="12" customFormat="1">
      <c r="A299" s="160" t="s">
        <v>259</v>
      </c>
      <c r="B299" s="161"/>
      <c r="C299" s="32">
        <f>SUM(C300:C305)</f>
        <v>4361371.3600000003</v>
      </c>
      <c r="D299" s="32">
        <f t="shared" ref="D299:W299" si="32">SUM(D300:D305)</f>
        <v>0</v>
      </c>
      <c r="E299" s="32">
        <f t="shared" si="32"/>
        <v>0</v>
      </c>
      <c r="F299" s="32">
        <f t="shared" si="32"/>
        <v>0</v>
      </c>
      <c r="G299" s="32">
        <f t="shared" si="32"/>
        <v>0</v>
      </c>
      <c r="H299" s="32">
        <f t="shared" si="32"/>
        <v>0</v>
      </c>
      <c r="I299" s="32">
        <f t="shared" si="32"/>
        <v>0</v>
      </c>
      <c r="J299" s="138">
        <f t="shared" si="32"/>
        <v>0</v>
      </c>
      <c r="K299" s="32">
        <f t="shared" si="32"/>
        <v>0</v>
      </c>
      <c r="L299" s="32">
        <f t="shared" si="32"/>
        <v>906.8</v>
      </c>
      <c r="M299" s="32">
        <f t="shared" si="32"/>
        <v>4292371.3600000003</v>
      </c>
      <c r="N299" s="32">
        <f t="shared" si="32"/>
        <v>0</v>
      </c>
      <c r="O299" s="32">
        <f t="shared" si="32"/>
        <v>0</v>
      </c>
      <c r="P299" s="32">
        <f t="shared" si="32"/>
        <v>0</v>
      </c>
      <c r="Q299" s="32">
        <f t="shared" si="32"/>
        <v>0</v>
      </c>
      <c r="R299" s="32">
        <f t="shared" si="32"/>
        <v>0</v>
      </c>
      <c r="S299" s="32">
        <f t="shared" si="32"/>
        <v>0</v>
      </c>
      <c r="T299" s="32">
        <f t="shared" si="32"/>
        <v>0</v>
      </c>
      <c r="U299" s="32">
        <f t="shared" si="32"/>
        <v>0</v>
      </c>
      <c r="V299" s="32">
        <f t="shared" si="32"/>
        <v>0</v>
      </c>
      <c r="W299" s="32">
        <f t="shared" si="32"/>
        <v>69000</v>
      </c>
      <c r="X299" s="141"/>
      <c r="Y299" s="140"/>
      <c r="Z299" s="140"/>
      <c r="AA299" s="140"/>
      <c r="AB299" s="140"/>
      <c r="AC299" s="140"/>
      <c r="AD299" s="140"/>
      <c r="AE299" s="140"/>
      <c r="AF299" s="140"/>
      <c r="AG299" s="140"/>
      <c r="AH299" s="140"/>
      <c r="AI299" s="140"/>
      <c r="AJ299" s="140"/>
      <c r="AK299" s="140"/>
      <c r="AL299" s="140"/>
      <c r="AM299" s="140"/>
      <c r="AN299" s="140"/>
      <c r="AO299" s="140"/>
      <c r="AP299" s="140"/>
      <c r="AQ299" s="140"/>
      <c r="AR299" s="140"/>
      <c r="AS299" s="140"/>
    </row>
    <row r="300" spans="1:45" ht="25.5">
      <c r="A300" s="7">
        <v>270</v>
      </c>
      <c r="B300" s="8" t="s">
        <v>172</v>
      </c>
      <c r="C300" s="23">
        <f t="shared" ref="C300:C305" si="33">D300+E300+F300+G300+H300+I300+K300+M300+O300+Q300+S300+U300+V300+W300</f>
        <v>1048541.05</v>
      </c>
      <c r="D300" s="23">
        <v>0</v>
      </c>
      <c r="E300" s="23">
        <v>0</v>
      </c>
      <c r="F300" s="23">
        <v>0</v>
      </c>
      <c r="G300" s="23">
        <v>0</v>
      </c>
      <c r="H300" s="23">
        <v>0</v>
      </c>
      <c r="I300" s="23">
        <v>0</v>
      </c>
      <c r="J300" s="42">
        <v>0</v>
      </c>
      <c r="K300" s="23">
        <v>0</v>
      </c>
      <c r="L300" s="23">
        <v>233.3</v>
      </c>
      <c r="M300" s="23">
        <v>1048541.05</v>
      </c>
      <c r="N300" s="23">
        <v>0</v>
      </c>
      <c r="O300" s="23">
        <v>0</v>
      </c>
      <c r="P300" s="23">
        <v>0</v>
      </c>
      <c r="Q300" s="23">
        <v>0</v>
      </c>
      <c r="R300" s="23">
        <v>0</v>
      </c>
      <c r="S300" s="23">
        <v>0</v>
      </c>
      <c r="T300" s="23">
        <v>0</v>
      </c>
      <c r="U300" s="23">
        <v>0</v>
      </c>
      <c r="V300" s="23">
        <v>0</v>
      </c>
      <c r="W300" s="23">
        <v>0</v>
      </c>
      <c r="X300" s="141"/>
    </row>
    <row r="301" spans="1:45" ht="25.5">
      <c r="A301" s="7">
        <v>271</v>
      </c>
      <c r="B301" s="8" t="s">
        <v>173</v>
      </c>
      <c r="C301" s="23">
        <f t="shared" si="33"/>
        <v>1060776.3700000001</v>
      </c>
      <c r="D301" s="23">
        <v>0</v>
      </c>
      <c r="E301" s="23">
        <v>0</v>
      </c>
      <c r="F301" s="23">
        <v>0</v>
      </c>
      <c r="G301" s="23">
        <v>0</v>
      </c>
      <c r="H301" s="23">
        <v>0</v>
      </c>
      <c r="I301" s="23">
        <v>0</v>
      </c>
      <c r="J301" s="42">
        <v>0</v>
      </c>
      <c r="K301" s="23">
        <v>0</v>
      </c>
      <c r="L301" s="23">
        <v>214.6</v>
      </c>
      <c r="M301" s="23">
        <v>1060776.3700000001</v>
      </c>
      <c r="N301" s="23">
        <v>0</v>
      </c>
      <c r="O301" s="23">
        <v>0</v>
      </c>
      <c r="P301" s="23">
        <v>0</v>
      </c>
      <c r="Q301" s="23">
        <v>0</v>
      </c>
      <c r="R301" s="23">
        <v>0</v>
      </c>
      <c r="S301" s="23">
        <v>0</v>
      </c>
      <c r="T301" s="23">
        <v>0</v>
      </c>
      <c r="U301" s="23">
        <v>0</v>
      </c>
      <c r="V301" s="23">
        <v>0</v>
      </c>
      <c r="W301" s="23">
        <v>0</v>
      </c>
      <c r="X301" s="141"/>
    </row>
    <row r="302" spans="1:45" ht="25.5">
      <c r="A302" s="7">
        <v>272</v>
      </c>
      <c r="B302" s="8" t="s">
        <v>174</v>
      </c>
      <c r="C302" s="23">
        <f t="shared" si="33"/>
        <v>1093178.3600000001</v>
      </c>
      <c r="D302" s="23">
        <v>0</v>
      </c>
      <c r="E302" s="23">
        <v>0</v>
      </c>
      <c r="F302" s="23">
        <v>0</v>
      </c>
      <c r="G302" s="23">
        <v>0</v>
      </c>
      <c r="H302" s="23">
        <v>0</v>
      </c>
      <c r="I302" s="23">
        <v>0</v>
      </c>
      <c r="J302" s="42">
        <v>0</v>
      </c>
      <c r="K302" s="23">
        <v>0</v>
      </c>
      <c r="L302" s="23">
        <v>227.6</v>
      </c>
      <c r="M302" s="23">
        <v>1093178.3600000001</v>
      </c>
      <c r="N302" s="23">
        <v>0</v>
      </c>
      <c r="O302" s="23">
        <v>0</v>
      </c>
      <c r="P302" s="23">
        <v>0</v>
      </c>
      <c r="Q302" s="23">
        <v>0</v>
      </c>
      <c r="R302" s="23">
        <v>0</v>
      </c>
      <c r="S302" s="23">
        <v>0</v>
      </c>
      <c r="T302" s="23">
        <v>0</v>
      </c>
      <c r="U302" s="23">
        <v>0</v>
      </c>
      <c r="V302" s="23">
        <v>0</v>
      </c>
      <c r="W302" s="23">
        <v>0</v>
      </c>
      <c r="X302" s="141"/>
    </row>
    <row r="303" spans="1:45" ht="25.5">
      <c r="A303" s="7">
        <v>273</v>
      </c>
      <c r="B303" s="8" t="s">
        <v>175</v>
      </c>
      <c r="C303" s="23">
        <f t="shared" si="33"/>
        <v>1089875.58</v>
      </c>
      <c r="D303" s="23">
        <v>0</v>
      </c>
      <c r="E303" s="23">
        <v>0</v>
      </c>
      <c r="F303" s="23">
        <v>0</v>
      </c>
      <c r="G303" s="23">
        <v>0</v>
      </c>
      <c r="H303" s="23">
        <v>0</v>
      </c>
      <c r="I303" s="23">
        <v>0</v>
      </c>
      <c r="J303" s="42">
        <v>0</v>
      </c>
      <c r="K303" s="23">
        <v>0</v>
      </c>
      <c r="L303" s="23">
        <v>231.3</v>
      </c>
      <c r="M303" s="23">
        <v>1089875.58</v>
      </c>
      <c r="N303" s="23">
        <v>0</v>
      </c>
      <c r="O303" s="23">
        <v>0</v>
      </c>
      <c r="P303" s="23">
        <v>0</v>
      </c>
      <c r="Q303" s="23">
        <v>0</v>
      </c>
      <c r="R303" s="23">
        <v>0</v>
      </c>
      <c r="S303" s="23">
        <v>0</v>
      </c>
      <c r="T303" s="23">
        <v>0</v>
      </c>
      <c r="U303" s="23">
        <v>0</v>
      </c>
      <c r="V303" s="23">
        <v>0</v>
      </c>
      <c r="W303" s="23">
        <v>0</v>
      </c>
      <c r="X303" s="141"/>
    </row>
    <row r="304" spans="1:45" ht="26.25">
      <c r="A304" s="7">
        <v>274</v>
      </c>
      <c r="B304" s="125" t="s">
        <v>309</v>
      </c>
      <c r="C304" s="23">
        <f t="shared" si="33"/>
        <v>32000</v>
      </c>
      <c r="D304" s="23">
        <v>0</v>
      </c>
      <c r="E304" s="23">
        <v>0</v>
      </c>
      <c r="F304" s="23">
        <v>0</v>
      </c>
      <c r="G304" s="23">
        <v>0</v>
      </c>
      <c r="H304" s="23">
        <v>0</v>
      </c>
      <c r="I304" s="23">
        <v>0</v>
      </c>
      <c r="J304" s="42">
        <v>0</v>
      </c>
      <c r="K304" s="23">
        <v>0</v>
      </c>
      <c r="L304" s="23">
        <v>0</v>
      </c>
      <c r="M304" s="23">
        <v>0</v>
      </c>
      <c r="N304" s="23">
        <v>0</v>
      </c>
      <c r="O304" s="23">
        <v>0</v>
      </c>
      <c r="P304" s="23">
        <v>0</v>
      </c>
      <c r="Q304" s="23">
        <v>0</v>
      </c>
      <c r="R304" s="23">
        <v>0</v>
      </c>
      <c r="S304" s="23">
        <v>0</v>
      </c>
      <c r="T304" s="23">
        <v>0</v>
      </c>
      <c r="U304" s="23">
        <v>0</v>
      </c>
      <c r="V304" s="23">
        <v>0</v>
      </c>
      <c r="W304" s="23">
        <v>32000</v>
      </c>
      <c r="X304" s="141"/>
    </row>
    <row r="305" spans="1:45" ht="25.5">
      <c r="A305" s="7">
        <v>275</v>
      </c>
      <c r="B305" s="8" t="s">
        <v>310</v>
      </c>
      <c r="C305" s="23">
        <f t="shared" si="33"/>
        <v>37000</v>
      </c>
      <c r="D305" s="23">
        <v>0</v>
      </c>
      <c r="E305" s="23">
        <v>0</v>
      </c>
      <c r="F305" s="23">
        <v>0</v>
      </c>
      <c r="G305" s="23">
        <v>0</v>
      </c>
      <c r="H305" s="23">
        <v>0</v>
      </c>
      <c r="I305" s="23">
        <v>0</v>
      </c>
      <c r="J305" s="42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3">
        <v>0</v>
      </c>
      <c r="Q305" s="23">
        <v>0</v>
      </c>
      <c r="R305" s="23">
        <v>0</v>
      </c>
      <c r="S305" s="23">
        <v>0</v>
      </c>
      <c r="T305" s="23">
        <v>0</v>
      </c>
      <c r="U305" s="23">
        <v>0</v>
      </c>
      <c r="V305" s="23">
        <v>0</v>
      </c>
      <c r="W305" s="23">
        <v>37000</v>
      </c>
      <c r="X305" s="141"/>
    </row>
    <row r="306" spans="1:45">
      <c r="A306" s="160" t="s">
        <v>260</v>
      </c>
      <c r="B306" s="161"/>
      <c r="C306" s="32">
        <f>SUM(C307:C313)</f>
        <v>1635591</v>
      </c>
      <c r="D306" s="32">
        <f t="shared" ref="D306:W306" si="34">SUM(D307:D313)</f>
        <v>0</v>
      </c>
      <c r="E306" s="32">
        <f t="shared" si="34"/>
        <v>397639.47</v>
      </c>
      <c r="F306" s="32">
        <f t="shared" si="34"/>
        <v>0</v>
      </c>
      <c r="G306" s="32">
        <f t="shared" si="34"/>
        <v>260062.97</v>
      </c>
      <c r="H306" s="32">
        <f t="shared" si="34"/>
        <v>134509.56</v>
      </c>
      <c r="I306" s="32">
        <f t="shared" si="34"/>
        <v>0</v>
      </c>
      <c r="J306" s="138">
        <f t="shared" si="34"/>
        <v>0</v>
      </c>
      <c r="K306" s="32">
        <f t="shared" si="34"/>
        <v>0</v>
      </c>
      <c r="L306" s="32">
        <f t="shared" si="34"/>
        <v>0</v>
      </c>
      <c r="M306" s="32">
        <f t="shared" si="34"/>
        <v>0</v>
      </c>
      <c r="N306" s="32">
        <f t="shared" si="34"/>
        <v>0</v>
      </c>
      <c r="O306" s="32">
        <f t="shared" si="34"/>
        <v>0</v>
      </c>
      <c r="P306" s="32">
        <f t="shared" si="34"/>
        <v>416.1</v>
      </c>
      <c r="Q306" s="32">
        <f t="shared" si="34"/>
        <v>363316.05</v>
      </c>
      <c r="R306" s="32">
        <f t="shared" si="34"/>
        <v>70</v>
      </c>
      <c r="S306" s="32">
        <f t="shared" si="34"/>
        <v>97005.95</v>
      </c>
      <c r="T306" s="32">
        <f t="shared" si="34"/>
        <v>0</v>
      </c>
      <c r="U306" s="32">
        <f t="shared" si="34"/>
        <v>0</v>
      </c>
      <c r="V306" s="32">
        <f t="shared" si="34"/>
        <v>0</v>
      </c>
      <c r="W306" s="32">
        <f t="shared" si="34"/>
        <v>383057</v>
      </c>
      <c r="X306" s="141"/>
    </row>
    <row r="307" spans="1:45" ht="25.5">
      <c r="A307" s="7">
        <v>276</v>
      </c>
      <c r="B307" s="8" t="s">
        <v>176</v>
      </c>
      <c r="C307" s="23">
        <f t="shared" ref="C307:C313" si="35">D307+E307+F307+G307+H307+I307+K307+M307+O307+Q307+S307+U307+V307+W307</f>
        <v>460322</v>
      </c>
      <c r="D307" s="23">
        <v>0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42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416.1</v>
      </c>
      <c r="Q307" s="23">
        <v>363316.05</v>
      </c>
      <c r="R307" s="23">
        <v>70</v>
      </c>
      <c r="S307" s="23">
        <v>97005.95</v>
      </c>
      <c r="T307" s="23">
        <v>0</v>
      </c>
      <c r="U307" s="23">
        <v>0</v>
      </c>
      <c r="V307" s="23">
        <v>0</v>
      </c>
      <c r="W307" s="23">
        <v>0</v>
      </c>
      <c r="X307" s="141"/>
    </row>
    <row r="308" spans="1:45" ht="25.5">
      <c r="A308" s="7">
        <v>277</v>
      </c>
      <c r="B308" s="8" t="s">
        <v>177</v>
      </c>
      <c r="C308" s="23">
        <f t="shared" si="35"/>
        <v>792212</v>
      </c>
      <c r="D308" s="23">
        <v>0</v>
      </c>
      <c r="E308" s="23">
        <v>397639.47</v>
      </c>
      <c r="F308" s="23">
        <v>0</v>
      </c>
      <c r="G308" s="23">
        <v>260062.97</v>
      </c>
      <c r="H308" s="23">
        <v>134509.56</v>
      </c>
      <c r="I308" s="23">
        <v>0</v>
      </c>
      <c r="J308" s="42">
        <v>0</v>
      </c>
      <c r="K308" s="23">
        <v>0</v>
      </c>
      <c r="L308" s="23">
        <v>0</v>
      </c>
      <c r="M308" s="23">
        <v>0</v>
      </c>
      <c r="N308" s="23">
        <v>0</v>
      </c>
      <c r="O308" s="23">
        <v>0</v>
      </c>
      <c r="P308" s="23">
        <v>0</v>
      </c>
      <c r="Q308" s="23">
        <v>0</v>
      </c>
      <c r="R308" s="23">
        <v>0</v>
      </c>
      <c r="S308" s="23">
        <v>0</v>
      </c>
      <c r="T308" s="23">
        <v>0</v>
      </c>
      <c r="U308" s="23">
        <v>0</v>
      </c>
      <c r="V308" s="23">
        <v>0</v>
      </c>
      <c r="W308" s="23">
        <v>0</v>
      </c>
      <c r="X308" s="141"/>
    </row>
    <row r="309" spans="1:45" ht="26.25">
      <c r="A309" s="7">
        <v>278</v>
      </c>
      <c r="B309" s="125" t="s">
        <v>311</v>
      </c>
      <c r="C309" s="23">
        <f t="shared" si="35"/>
        <v>23400</v>
      </c>
      <c r="D309" s="23">
        <v>0</v>
      </c>
      <c r="E309" s="23">
        <v>0</v>
      </c>
      <c r="F309" s="23">
        <v>0</v>
      </c>
      <c r="G309" s="23">
        <v>0</v>
      </c>
      <c r="H309" s="23">
        <v>0</v>
      </c>
      <c r="I309" s="23">
        <v>0</v>
      </c>
      <c r="J309" s="42">
        <v>0</v>
      </c>
      <c r="K309" s="23">
        <v>0</v>
      </c>
      <c r="L309" s="23">
        <v>0</v>
      </c>
      <c r="M309" s="23">
        <v>0</v>
      </c>
      <c r="N309" s="23">
        <v>0</v>
      </c>
      <c r="O309" s="23">
        <v>0</v>
      </c>
      <c r="P309" s="23">
        <v>0</v>
      </c>
      <c r="Q309" s="23">
        <v>0</v>
      </c>
      <c r="R309" s="23">
        <v>0</v>
      </c>
      <c r="S309" s="23">
        <v>0</v>
      </c>
      <c r="T309" s="23">
        <v>0</v>
      </c>
      <c r="U309" s="23">
        <v>0</v>
      </c>
      <c r="V309" s="23">
        <v>0</v>
      </c>
      <c r="W309" s="23">
        <v>23400</v>
      </c>
      <c r="X309" s="141"/>
    </row>
    <row r="310" spans="1:45" ht="26.25">
      <c r="A310" s="7">
        <v>279</v>
      </c>
      <c r="B310" s="125" t="s">
        <v>312</v>
      </c>
      <c r="C310" s="23">
        <f t="shared" si="35"/>
        <v>96945</v>
      </c>
      <c r="D310" s="23">
        <v>0</v>
      </c>
      <c r="E310" s="23">
        <v>0</v>
      </c>
      <c r="F310" s="23">
        <v>0</v>
      </c>
      <c r="G310" s="23">
        <v>0</v>
      </c>
      <c r="H310" s="23">
        <v>0</v>
      </c>
      <c r="I310" s="23">
        <v>0</v>
      </c>
      <c r="J310" s="42">
        <v>0</v>
      </c>
      <c r="K310" s="23">
        <v>0</v>
      </c>
      <c r="L310" s="23">
        <v>0</v>
      </c>
      <c r="M310" s="23">
        <v>0</v>
      </c>
      <c r="N310" s="23">
        <v>0</v>
      </c>
      <c r="O310" s="23">
        <v>0</v>
      </c>
      <c r="P310" s="23">
        <v>0</v>
      </c>
      <c r="Q310" s="23">
        <v>0</v>
      </c>
      <c r="R310" s="23">
        <v>0</v>
      </c>
      <c r="S310" s="23">
        <v>0</v>
      </c>
      <c r="T310" s="23">
        <v>0</v>
      </c>
      <c r="U310" s="23">
        <v>0</v>
      </c>
      <c r="V310" s="23">
        <v>0</v>
      </c>
      <c r="W310" s="23">
        <v>96945</v>
      </c>
      <c r="X310" s="141"/>
    </row>
    <row r="311" spans="1:45" ht="26.25">
      <c r="A311" s="7">
        <v>280</v>
      </c>
      <c r="B311" s="125" t="s">
        <v>313</v>
      </c>
      <c r="C311" s="23">
        <f t="shared" si="35"/>
        <v>98000</v>
      </c>
      <c r="D311" s="23">
        <v>0</v>
      </c>
      <c r="E311" s="23">
        <v>0</v>
      </c>
      <c r="F311" s="23">
        <v>0</v>
      </c>
      <c r="G311" s="23">
        <v>0</v>
      </c>
      <c r="H311" s="23">
        <v>0</v>
      </c>
      <c r="I311" s="23">
        <v>0</v>
      </c>
      <c r="J311" s="42">
        <v>0</v>
      </c>
      <c r="K311" s="23">
        <v>0</v>
      </c>
      <c r="L311" s="23">
        <v>0</v>
      </c>
      <c r="M311" s="23">
        <v>0</v>
      </c>
      <c r="N311" s="23">
        <v>0</v>
      </c>
      <c r="O311" s="23">
        <v>0</v>
      </c>
      <c r="P311" s="23">
        <v>0</v>
      </c>
      <c r="Q311" s="23">
        <v>0</v>
      </c>
      <c r="R311" s="23">
        <v>0</v>
      </c>
      <c r="S311" s="23">
        <v>0</v>
      </c>
      <c r="T311" s="23">
        <v>0</v>
      </c>
      <c r="U311" s="23">
        <v>0</v>
      </c>
      <c r="V311" s="23">
        <v>0</v>
      </c>
      <c r="W311" s="23">
        <v>98000</v>
      </c>
      <c r="X311" s="141"/>
    </row>
    <row r="312" spans="1:45" ht="26.25">
      <c r="A312" s="7">
        <v>281</v>
      </c>
      <c r="B312" s="125" t="s">
        <v>314</v>
      </c>
      <c r="C312" s="23">
        <f t="shared" si="35"/>
        <v>84712</v>
      </c>
      <c r="D312" s="23">
        <v>0</v>
      </c>
      <c r="E312" s="23">
        <v>0</v>
      </c>
      <c r="F312" s="23">
        <v>0</v>
      </c>
      <c r="G312" s="23">
        <v>0</v>
      </c>
      <c r="H312" s="23">
        <v>0</v>
      </c>
      <c r="I312" s="23">
        <v>0</v>
      </c>
      <c r="J312" s="42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3">
        <v>0</v>
      </c>
      <c r="Q312" s="23">
        <v>0</v>
      </c>
      <c r="R312" s="23">
        <v>0</v>
      </c>
      <c r="S312" s="23">
        <v>0</v>
      </c>
      <c r="T312" s="23">
        <v>0</v>
      </c>
      <c r="U312" s="23">
        <v>0</v>
      </c>
      <c r="V312" s="23">
        <v>0</v>
      </c>
      <c r="W312" s="23">
        <v>84712</v>
      </c>
      <c r="X312" s="141"/>
    </row>
    <row r="313" spans="1:45" ht="26.25">
      <c r="A313" s="7">
        <v>282</v>
      </c>
      <c r="B313" s="125" t="s">
        <v>315</v>
      </c>
      <c r="C313" s="23">
        <f t="shared" si="35"/>
        <v>80000</v>
      </c>
      <c r="D313" s="23">
        <v>0</v>
      </c>
      <c r="E313" s="23">
        <v>0</v>
      </c>
      <c r="F313" s="23">
        <v>0</v>
      </c>
      <c r="G313" s="23">
        <v>0</v>
      </c>
      <c r="H313" s="23">
        <v>0</v>
      </c>
      <c r="I313" s="23">
        <v>0</v>
      </c>
      <c r="J313" s="42">
        <v>0</v>
      </c>
      <c r="K313" s="23">
        <v>0</v>
      </c>
      <c r="L313" s="23">
        <v>0</v>
      </c>
      <c r="M313" s="23">
        <v>0</v>
      </c>
      <c r="N313" s="23">
        <v>0</v>
      </c>
      <c r="O313" s="23">
        <v>0</v>
      </c>
      <c r="P313" s="23">
        <v>0</v>
      </c>
      <c r="Q313" s="23">
        <v>0</v>
      </c>
      <c r="R313" s="23">
        <v>0</v>
      </c>
      <c r="S313" s="23">
        <v>0</v>
      </c>
      <c r="T313" s="23">
        <v>0</v>
      </c>
      <c r="U313" s="23">
        <v>0</v>
      </c>
      <c r="V313" s="23">
        <v>0</v>
      </c>
      <c r="W313" s="23">
        <v>80000</v>
      </c>
      <c r="X313" s="141"/>
    </row>
    <row r="314" spans="1:45" s="12" customFormat="1">
      <c r="A314" s="160" t="s">
        <v>261</v>
      </c>
      <c r="B314" s="161"/>
      <c r="C314" s="32">
        <f>SUM(C315:C326)</f>
        <v>2514990.42</v>
      </c>
      <c r="D314" s="32">
        <f t="shared" ref="D314:W314" si="36">SUM(D315:D326)</f>
        <v>0</v>
      </c>
      <c r="E314" s="32">
        <f t="shared" si="36"/>
        <v>0</v>
      </c>
      <c r="F314" s="32">
        <f t="shared" si="36"/>
        <v>0</v>
      </c>
      <c r="G314" s="32">
        <f t="shared" si="36"/>
        <v>0</v>
      </c>
      <c r="H314" s="32">
        <f t="shared" si="36"/>
        <v>109880.42</v>
      </c>
      <c r="I314" s="32">
        <f t="shared" si="36"/>
        <v>0</v>
      </c>
      <c r="J314" s="138">
        <f t="shared" si="36"/>
        <v>0</v>
      </c>
      <c r="K314" s="32">
        <f t="shared" si="36"/>
        <v>0</v>
      </c>
      <c r="L314" s="32">
        <f t="shared" si="36"/>
        <v>455.2</v>
      </c>
      <c r="M314" s="32">
        <f t="shared" si="36"/>
        <v>1095397.75</v>
      </c>
      <c r="N314" s="32">
        <f t="shared" si="36"/>
        <v>0</v>
      </c>
      <c r="O314" s="32">
        <f t="shared" si="36"/>
        <v>0</v>
      </c>
      <c r="P314" s="32">
        <f t="shared" si="36"/>
        <v>881.3</v>
      </c>
      <c r="Q314" s="32">
        <f t="shared" si="36"/>
        <v>752579.25</v>
      </c>
      <c r="R314" s="32">
        <f t="shared" si="36"/>
        <v>23</v>
      </c>
      <c r="S314" s="32">
        <f t="shared" si="36"/>
        <v>27139</v>
      </c>
      <c r="T314" s="32">
        <f t="shared" si="36"/>
        <v>0</v>
      </c>
      <c r="U314" s="32">
        <f t="shared" si="36"/>
        <v>0</v>
      </c>
      <c r="V314" s="32">
        <f t="shared" si="36"/>
        <v>0</v>
      </c>
      <c r="W314" s="32">
        <f t="shared" si="36"/>
        <v>529994</v>
      </c>
      <c r="X314" s="141"/>
      <c r="Y314" s="140"/>
      <c r="Z314" s="140"/>
      <c r="AA314" s="140"/>
      <c r="AB314" s="140"/>
      <c r="AC314" s="140"/>
      <c r="AD314" s="140"/>
      <c r="AE314" s="140"/>
      <c r="AF314" s="140"/>
      <c r="AG314" s="140"/>
      <c r="AH314" s="140"/>
      <c r="AI314" s="140"/>
      <c r="AJ314" s="140"/>
      <c r="AK314" s="140"/>
      <c r="AL314" s="140"/>
      <c r="AM314" s="140"/>
      <c r="AN314" s="140"/>
      <c r="AO314" s="140"/>
      <c r="AP314" s="140"/>
      <c r="AQ314" s="140"/>
      <c r="AR314" s="140"/>
      <c r="AS314" s="140"/>
    </row>
    <row r="315" spans="1:45" ht="25.5">
      <c r="A315" s="7">
        <v>283</v>
      </c>
      <c r="B315" s="8" t="s">
        <v>178</v>
      </c>
      <c r="C315" s="23">
        <f t="shared" ref="C315:C326" si="37">D315+E315+F315+G315+H315+I315+K315+M315+O315+Q315+S315+U315+V315+W315</f>
        <v>1529880.42</v>
      </c>
      <c r="D315" s="23">
        <v>0</v>
      </c>
      <c r="E315" s="23">
        <v>0</v>
      </c>
      <c r="F315" s="23">
        <v>0</v>
      </c>
      <c r="G315" s="23">
        <v>0</v>
      </c>
      <c r="H315" s="23">
        <v>109880.42</v>
      </c>
      <c r="I315" s="23">
        <v>0</v>
      </c>
      <c r="J315" s="42">
        <v>0</v>
      </c>
      <c r="K315" s="23">
        <v>0</v>
      </c>
      <c r="L315" s="23">
        <v>289</v>
      </c>
      <c r="M315" s="23">
        <v>798583.75</v>
      </c>
      <c r="N315" s="23">
        <v>0</v>
      </c>
      <c r="O315" s="23">
        <v>0</v>
      </c>
      <c r="P315" s="23">
        <v>501.2</v>
      </c>
      <c r="Q315" s="23">
        <v>621416.25</v>
      </c>
      <c r="R315" s="23">
        <v>0</v>
      </c>
      <c r="S315" s="23">
        <v>0</v>
      </c>
      <c r="T315" s="23">
        <v>0</v>
      </c>
      <c r="U315" s="23">
        <v>0</v>
      </c>
      <c r="V315" s="23">
        <v>0</v>
      </c>
      <c r="W315" s="23">
        <v>0</v>
      </c>
      <c r="X315" s="141"/>
    </row>
    <row r="316" spans="1:45" ht="25.5">
      <c r="A316" s="7">
        <v>284</v>
      </c>
      <c r="B316" s="8" t="s">
        <v>179</v>
      </c>
      <c r="C316" s="23">
        <f t="shared" si="37"/>
        <v>455116</v>
      </c>
      <c r="D316" s="23">
        <v>0</v>
      </c>
      <c r="E316" s="23">
        <v>0</v>
      </c>
      <c r="F316" s="23">
        <v>0</v>
      </c>
      <c r="G316" s="23">
        <v>0</v>
      </c>
      <c r="H316" s="23">
        <v>0</v>
      </c>
      <c r="I316" s="23">
        <v>0</v>
      </c>
      <c r="J316" s="42">
        <v>0</v>
      </c>
      <c r="K316" s="23">
        <v>0</v>
      </c>
      <c r="L316" s="23">
        <v>166.2</v>
      </c>
      <c r="M316" s="23">
        <v>296814</v>
      </c>
      <c r="N316" s="23">
        <v>0</v>
      </c>
      <c r="O316" s="23">
        <v>0</v>
      </c>
      <c r="P316" s="23">
        <v>380.1</v>
      </c>
      <c r="Q316" s="23">
        <v>131163</v>
      </c>
      <c r="R316" s="23">
        <v>23</v>
      </c>
      <c r="S316" s="23">
        <v>27139</v>
      </c>
      <c r="T316" s="23">
        <v>0</v>
      </c>
      <c r="U316" s="23">
        <v>0</v>
      </c>
      <c r="V316" s="23">
        <v>0</v>
      </c>
      <c r="W316" s="23">
        <v>0</v>
      </c>
      <c r="X316" s="141"/>
    </row>
    <row r="317" spans="1:45" ht="26.25">
      <c r="A317" s="7">
        <v>285</v>
      </c>
      <c r="B317" s="132" t="s">
        <v>324</v>
      </c>
      <c r="C317" s="23">
        <f t="shared" si="37"/>
        <v>42288</v>
      </c>
      <c r="D317" s="23">
        <v>0</v>
      </c>
      <c r="E317" s="23">
        <v>0</v>
      </c>
      <c r="F317" s="23">
        <v>0</v>
      </c>
      <c r="G317" s="23">
        <v>0</v>
      </c>
      <c r="H317" s="23">
        <v>0</v>
      </c>
      <c r="I317" s="23">
        <v>0</v>
      </c>
      <c r="J317" s="42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  <c r="Q317" s="23">
        <v>0</v>
      </c>
      <c r="R317" s="23">
        <v>0</v>
      </c>
      <c r="S317" s="23">
        <v>0</v>
      </c>
      <c r="T317" s="23">
        <v>0</v>
      </c>
      <c r="U317" s="23">
        <v>0</v>
      </c>
      <c r="V317" s="23">
        <v>0</v>
      </c>
      <c r="W317" s="23">
        <v>42288</v>
      </c>
      <c r="X317" s="141"/>
    </row>
    <row r="318" spans="1:45" ht="26.25">
      <c r="A318" s="7">
        <v>286</v>
      </c>
      <c r="B318" s="132" t="s">
        <v>325</v>
      </c>
      <c r="C318" s="23">
        <f t="shared" si="37"/>
        <v>40062</v>
      </c>
      <c r="D318" s="23">
        <v>0</v>
      </c>
      <c r="E318" s="23">
        <v>0</v>
      </c>
      <c r="F318" s="23">
        <v>0</v>
      </c>
      <c r="G318" s="23">
        <v>0</v>
      </c>
      <c r="H318" s="23">
        <v>0</v>
      </c>
      <c r="I318" s="23">
        <v>0</v>
      </c>
      <c r="J318" s="42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0</v>
      </c>
      <c r="P318" s="23">
        <v>0</v>
      </c>
      <c r="Q318" s="23">
        <v>0</v>
      </c>
      <c r="R318" s="23">
        <v>0</v>
      </c>
      <c r="S318" s="23">
        <v>0</v>
      </c>
      <c r="T318" s="23">
        <v>0</v>
      </c>
      <c r="U318" s="23">
        <v>0</v>
      </c>
      <c r="V318" s="23">
        <v>0</v>
      </c>
      <c r="W318" s="23">
        <v>40062</v>
      </c>
      <c r="X318" s="141"/>
    </row>
    <row r="319" spans="1:45" ht="26.25">
      <c r="A319" s="7">
        <v>287</v>
      </c>
      <c r="B319" s="132" t="s">
        <v>326</v>
      </c>
      <c r="C319" s="23">
        <f t="shared" si="37"/>
        <v>40134</v>
      </c>
      <c r="D319" s="23">
        <v>0</v>
      </c>
      <c r="E319" s="23">
        <v>0</v>
      </c>
      <c r="F319" s="23">
        <v>0</v>
      </c>
      <c r="G319" s="23">
        <v>0</v>
      </c>
      <c r="H319" s="23">
        <v>0</v>
      </c>
      <c r="I319" s="23">
        <v>0</v>
      </c>
      <c r="J319" s="42">
        <v>0</v>
      </c>
      <c r="K319" s="23">
        <v>0</v>
      </c>
      <c r="L319" s="23">
        <v>0</v>
      </c>
      <c r="M319" s="23">
        <v>0</v>
      </c>
      <c r="N319" s="23">
        <v>0</v>
      </c>
      <c r="O319" s="23">
        <v>0</v>
      </c>
      <c r="P319" s="23">
        <v>0</v>
      </c>
      <c r="Q319" s="23">
        <v>0</v>
      </c>
      <c r="R319" s="23">
        <v>0</v>
      </c>
      <c r="S319" s="23">
        <v>0</v>
      </c>
      <c r="T319" s="23">
        <v>0</v>
      </c>
      <c r="U319" s="23">
        <v>0</v>
      </c>
      <c r="V319" s="23">
        <v>0</v>
      </c>
      <c r="W319" s="23">
        <v>40134</v>
      </c>
      <c r="X319" s="141"/>
    </row>
    <row r="320" spans="1:45" ht="26.25">
      <c r="A320" s="7">
        <v>288</v>
      </c>
      <c r="B320" s="132" t="s">
        <v>327</v>
      </c>
      <c r="C320" s="23">
        <f t="shared" si="37"/>
        <v>40125</v>
      </c>
      <c r="D320" s="23">
        <v>0</v>
      </c>
      <c r="E320" s="23">
        <v>0</v>
      </c>
      <c r="F320" s="23">
        <v>0</v>
      </c>
      <c r="G320" s="23">
        <v>0</v>
      </c>
      <c r="H320" s="23">
        <v>0</v>
      </c>
      <c r="I320" s="23">
        <v>0</v>
      </c>
      <c r="J320" s="42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3">
        <v>0</v>
      </c>
      <c r="Q320" s="23">
        <v>0</v>
      </c>
      <c r="R320" s="23">
        <v>0</v>
      </c>
      <c r="S320" s="23">
        <v>0</v>
      </c>
      <c r="T320" s="23">
        <v>0</v>
      </c>
      <c r="U320" s="23">
        <v>0</v>
      </c>
      <c r="V320" s="23">
        <v>0</v>
      </c>
      <c r="W320" s="23">
        <v>40125</v>
      </c>
      <c r="X320" s="141"/>
    </row>
    <row r="321" spans="1:45" ht="26.25">
      <c r="A321" s="7">
        <v>289</v>
      </c>
      <c r="B321" s="125" t="s">
        <v>316</v>
      </c>
      <c r="C321" s="23">
        <f t="shared" si="37"/>
        <v>84124</v>
      </c>
      <c r="D321" s="23">
        <v>0</v>
      </c>
      <c r="E321" s="23">
        <v>0</v>
      </c>
      <c r="F321" s="23">
        <v>0</v>
      </c>
      <c r="G321" s="23">
        <v>0</v>
      </c>
      <c r="H321" s="23">
        <v>0</v>
      </c>
      <c r="I321" s="23">
        <v>0</v>
      </c>
      <c r="J321" s="42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0</v>
      </c>
      <c r="P321" s="23">
        <v>0</v>
      </c>
      <c r="Q321" s="23">
        <v>0</v>
      </c>
      <c r="R321" s="23">
        <v>0</v>
      </c>
      <c r="S321" s="23">
        <v>0</v>
      </c>
      <c r="T321" s="23">
        <v>0</v>
      </c>
      <c r="U321" s="23">
        <v>0</v>
      </c>
      <c r="V321" s="23">
        <v>0</v>
      </c>
      <c r="W321" s="23">
        <v>84124</v>
      </c>
      <c r="X321" s="141"/>
    </row>
    <row r="322" spans="1:45" ht="26.25">
      <c r="A322" s="7">
        <v>290</v>
      </c>
      <c r="B322" s="125" t="s">
        <v>317</v>
      </c>
      <c r="C322" s="23">
        <f t="shared" si="37"/>
        <v>65587</v>
      </c>
      <c r="D322" s="23">
        <v>0</v>
      </c>
      <c r="E322" s="23">
        <v>0</v>
      </c>
      <c r="F322" s="23">
        <v>0</v>
      </c>
      <c r="G322" s="23">
        <v>0</v>
      </c>
      <c r="H322" s="23">
        <v>0</v>
      </c>
      <c r="I322" s="23">
        <v>0</v>
      </c>
      <c r="J322" s="42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  <c r="Q322" s="23">
        <v>0</v>
      </c>
      <c r="R322" s="23">
        <v>0</v>
      </c>
      <c r="S322" s="23">
        <v>0</v>
      </c>
      <c r="T322" s="23">
        <v>0</v>
      </c>
      <c r="U322" s="23">
        <v>0</v>
      </c>
      <c r="V322" s="23">
        <v>0</v>
      </c>
      <c r="W322" s="23">
        <v>65587</v>
      </c>
      <c r="X322" s="141"/>
    </row>
    <row r="323" spans="1:45" ht="26.25">
      <c r="A323" s="7">
        <v>291</v>
      </c>
      <c r="B323" s="125" t="s">
        <v>318</v>
      </c>
      <c r="C323" s="23">
        <f t="shared" si="37"/>
        <v>31407</v>
      </c>
      <c r="D323" s="23">
        <v>0</v>
      </c>
      <c r="E323" s="23">
        <v>0</v>
      </c>
      <c r="F323" s="23">
        <v>0</v>
      </c>
      <c r="G323" s="23">
        <v>0</v>
      </c>
      <c r="H323" s="23">
        <v>0</v>
      </c>
      <c r="I323" s="23">
        <v>0</v>
      </c>
      <c r="J323" s="42">
        <v>0</v>
      </c>
      <c r="K323" s="23">
        <v>0</v>
      </c>
      <c r="L323" s="23">
        <v>0</v>
      </c>
      <c r="M323" s="23">
        <v>0</v>
      </c>
      <c r="N323" s="23">
        <v>0</v>
      </c>
      <c r="O323" s="23">
        <v>0</v>
      </c>
      <c r="P323" s="23">
        <v>0</v>
      </c>
      <c r="Q323" s="23">
        <v>0</v>
      </c>
      <c r="R323" s="23">
        <v>0</v>
      </c>
      <c r="S323" s="23">
        <v>0</v>
      </c>
      <c r="T323" s="23">
        <v>0</v>
      </c>
      <c r="U323" s="23">
        <v>0</v>
      </c>
      <c r="V323" s="23">
        <v>0</v>
      </c>
      <c r="W323" s="23">
        <v>31407</v>
      </c>
      <c r="X323" s="141"/>
    </row>
    <row r="324" spans="1:45" ht="26.25">
      <c r="A324" s="7">
        <v>292</v>
      </c>
      <c r="B324" s="125" t="s">
        <v>319</v>
      </c>
      <c r="C324" s="23">
        <f t="shared" si="37"/>
        <v>27201</v>
      </c>
      <c r="D324" s="23">
        <v>0</v>
      </c>
      <c r="E324" s="23">
        <v>0</v>
      </c>
      <c r="F324" s="23">
        <v>0</v>
      </c>
      <c r="G324" s="23">
        <v>0</v>
      </c>
      <c r="H324" s="23">
        <v>0</v>
      </c>
      <c r="I324" s="23">
        <v>0</v>
      </c>
      <c r="J324" s="42">
        <v>0</v>
      </c>
      <c r="K324" s="23">
        <v>0</v>
      </c>
      <c r="L324" s="23">
        <v>0</v>
      </c>
      <c r="M324" s="23">
        <v>0</v>
      </c>
      <c r="N324" s="23">
        <v>0</v>
      </c>
      <c r="O324" s="23">
        <v>0</v>
      </c>
      <c r="P324" s="23">
        <v>0</v>
      </c>
      <c r="Q324" s="23">
        <v>0</v>
      </c>
      <c r="R324" s="23">
        <v>0</v>
      </c>
      <c r="S324" s="23">
        <v>0</v>
      </c>
      <c r="T324" s="23">
        <v>0</v>
      </c>
      <c r="U324" s="23">
        <v>0</v>
      </c>
      <c r="V324" s="23">
        <v>0</v>
      </c>
      <c r="W324" s="23">
        <v>27201</v>
      </c>
      <c r="X324" s="141"/>
    </row>
    <row r="325" spans="1:45" ht="26.25">
      <c r="A325" s="7">
        <v>293</v>
      </c>
      <c r="B325" s="125" t="s">
        <v>320</v>
      </c>
      <c r="C325" s="23">
        <f t="shared" si="37"/>
        <v>30000</v>
      </c>
      <c r="D325" s="23">
        <v>0</v>
      </c>
      <c r="E325" s="23">
        <v>0</v>
      </c>
      <c r="F325" s="23">
        <v>0</v>
      </c>
      <c r="G325" s="23">
        <v>0</v>
      </c>
      <c r="H325" s="23">
        <v>0</v>
      </c>
      <c r="I325" s="23">
        <v>0</v>
      </c>
      <c r="J325" s="42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3">
        <v>0</v>
      </c>
      <c r="Q325" s="23">
        <v>0</v>
      </c>
      <c r="R325" s="23">
        <v>0</v>
      </c>
      <c r="S325" s="23">
        <v>0</v>
      </c>
      <c r="T325" s="23">
        <v>0</v>
      </c>
      <c r="U325" s="23">
        <v>0</v>
      </c>
      <c r="V325" s="23">
        <v>0</v>
      </c>
      <c r="W325" s="23">
        <v>30000</v>
      </c>
      <c r="X325" s="141"/>
    </row>
    <row r="326" spans="1:45" ht="26.25">
      <c r="A326" s="7">
        <v>294</v>
      </c>
      <c r="B326" s="125" t="s">
        <v>321</v>
      </c>
      <c r="C326" s="23">
        <f t="shared" si="37"/>
        <v>129066</v>
      </c>
      <c r="D326" s="23">
        <v>0</v>
      </c>
      <c r="E326" s="23">
        <v>0</v>
      </c>
      <c r="F326" s="23">
        <v>0</v>
      </c>
      <c r="G326" s="23">
        <v>0</v>
      </c>
      <c r="H326" s="23">
        <v>0</v>
      </c>
      <c r="I326" s="23">
        <v>0</v>
      </c>
      <c r="J326" s="42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0</v>
      </c>
      <c r="P326" s="23">
        <v>0</v>
      </c>
      <c r="Q326" s="23">
        <v>0</v>
      </c>
      <c r="R326" s="23">
        <v>0</v>
      </c>
      <c r="S326" s="23">
        <v>0</v>
      </c>
      <c r="T326" s="23">
        <v>0</v>
      </c>
      <c r="U326" s="23">
        <v>0</v>
      </c>
      <c r="V326" s="23">
        <v>0</v>
      </c>
      <c r="W326" s="23">
        <v>129066</v>
      </c>
      <c r="X326" s="141"/>
    </row>
    <row r="327" spans="1:45">
      <c r="A327" s="160" t="s">
        <v>262</v>
      </c>
      <c r="B327" s="161"/>
      <c r="C327" s="32">
        <f>SUM(C328:C332)</f>
        <v>2672613.91</v>
      </c>
      <c r="D327" s="32">
        <f t="shared" ref="D327:W327" si="38">SUM(D328:D332)</f>
        <v>0</v>
      </c>
      <c r="E327" s="32">
        <f t="shared" si="38"/>
        <v>102893.9</v>
      </c>
      <c r="F327" s="32">
        <f t="shared" si="38"/>
        <v>0</v>
      </c>
      <c r="G327" s="32">
        <f t="shared" si="38"/>
        <v>0</v>
      </c>
      <c r="H327" s="32">
        <f t="shared" si="38"/>
        <v>0</v>
      </c>
      <c r="I327" s="32">
        <f t="shared" si="38"/>
        <v>0</v>
      </c>
      <c r="J327" s="138">
        <f t="shared" si="38"/>
        <v>0</v>
      </c>
      <c r="K327" s="32">
        <f t="shared" si="38"/>
        <v>0</v>
      </c>
      <c r="L327" s="32">
        <f t="shared" si="38"/>
        <v>438.9</v>
      </c>
      <c r="M327" s="32">
        <f t="shared" si="38"/>
        <v>1206461.23</v>
      </c>
      <c r="N327" s="32">
        <f t="shared" si="38"/>
        <v>0</v>
      </c>
      <c r="O327" s="32">
        <f t="shared" si="38"/>
        <v>0</v>
      </c>
      <c r="P327" s="32">
        <f t="shared" si="38"/>
        <v>881.7</v>
      </c>
      <c r="Q327" s="32">
        <f t="shared" si="38"/>
        <v>1242420.78</v>
      </c>
      <c r="R327" s="32">
        <f t="shared" si="38"/>
        <v>0</v>
      </c>
      <c r="S327" s="32">
        <f t="shared" si="38"/>
        <v>0</v>
      </c>
      <c r="T327" s="32">
        <f t="shared" si="38"/>
        <v>0</v>
      </c>
      <c r="U327" s="32">
        <f t="shared" si="38"/>
        <v>0</v>
      </c>
      <c r="V327" s="32">
        <f t="shared" si="38"/>
        <v>0</v>
      </c>
      <c r="W327" s="32">
        <f t="shared" si="38"/>
        <v>120838</v>
      </c>
      <c r="X327" s="141"/>
    </row>
    <row r="328" spans="1:45" ht="25.5">
      <c r="A328" s="7">
        <v>295</v>
      </c>
      <c r="B328" s="8" t="s">
        <v>180</v>
      </c>
      <c r="C328" s="23">
        <f t="shared" ref="C328:C332" si="39">D328+E328+F328+G328+H328+I328+K328+M328+O328+Q328+S328+U328+V328+W328</f>
        <v>1212216.9100000001</v>
      </c>
      <c r="D328" s="23">
        <v>0</v>
      </c>
      <c r="E328" s="23">
        <v>102893.9</v>
      </c>
      <c r="F328" s="23">
        <v>0</v>
      </c>
      <c r="G328" s="23">
        <v>0</v>
      </c>
      <c r="H328" s="23">
        <v>0</v>
      </c>
      <c r="I328" s="23">
        <v>0</v>
      </c>
      <c r="J328" s="42">
        <v>0</v>
      </c>
      <c r="K328" s="23">
        <v>0</v>
      </c>
      <c r="L328" s="23">
        <v>214.4</v>
      </c>
      <c r="M328" s="23">
        <v>507373.96</v>
      </c>
      <c r="N328" s="23">
        <v>0</v>
      </c>
      <c r="O328" s="23">
        <v>0</v>
      </c>
      <c r="P328" s="23">
        <v>431.7</v>
      </c>
      <c r="Q328" s="23">
        <v>601949.05000000005</v>
      </c>
      <c r="R328" s="23">
        <v>0</v>
      </c>
      <c r="S328" s="23">
        <v>0</v>
      </c>
      <c r="T328" s="23">
        <v>0</v>
      </c>
      <c r="U328" s="23">
        <v>0</v>
      </c>
      <c r="V328" s="23">
        <v>0</v>
      </c>
      <c r="W328" s="23">
        <v>0</v>
      </c>
      <c r="X328" s="141"/>
    </row>
    <row r="329" spans="1:45" ht="25.5">
      <c r="A329" s="7">
        <v>296</v>
      </c>
      <c r="B329" s="8" t="s">
        <v>181</v>
      </c>
      <c r="C329" s="23">
        <f t="shared" si="39"/>
        <v>1339559</v>
      </c>
      <c r="D329" s="23">
        <v>0</v>
      </c>
      <c r="E329" s="23">
        <v>0</v>
      </c>
      <c r="F329" s="23">
        <v>0</v>
      </c>
      <c r="G329" s="23">
        <v>0</v>
      </c>
      <c r="H329" s="23">
        <v>0</v>
      </c>
      <c r="I329" s="23">
        <v>0</v>
      </c>
      <c r="J329" s="42">
        <v>0</v>
      </c>
      <c r="K329" s="23">
        <v>0</v>
      </c>
      <c r="L329" s="23">
        <v>224.5</v>
      </c>
      <c r="M329" s="23">
        <v>699087.27</v>
      </c>
      <c r="N329" s="23">
        <v>0</v>
      </c>
      <c r="O329" s="23">
        <v>0</v>
      </c>
      <c r="P329" s="23">
        <v>450</v>
      </c>
      <c r="Q329" s="23">
        <v>640471.73</v>
      </c>
      <c r="R329" s="23">
        <v>0</v>
      </c>
      <c r="S329" s="23">
        <v>0</v>
      </c>
      <c r="T329" s="23">
        <v>0</v>
      </c>
      <c r="U329" s="23">
        <v>0</v>
      </c>
      <c r="V329" s="23">
        <v>0</v>
      </c>
      <c r="W329" s="23">
        <v>0</v>
      </c>
      <c r="X329" s="141"/>
    </row>
    <row r="330" spans="1:45" ht="25.5">
      <c r="A330" s="7">
        <v>297</v>
      </c>
      <c r="B330" s="133" t="s">
        <v>322</v>
      </c>
      <c r="C330" s="23">
        <f t="shared" si="39"/>
        <v>60888</v>
      </c>
      <c r="D330" s="23">
        <v>0</v>
      </c>
      <c r="E330" s="23">
        <v>0</v>
      </c>
      <c r="F330" s="23">
        <v>0</v>
      </c>
      <c r="G330" s="23">
        <v>0</v>
      </c>
      <c r="H330" s="23">
        <v>0</v>
      </c>
      <c r="I330" s="23">
        <v>0</v>
      </c>
      <c r="J330" s="42">
        <v>0</v>
      </c>
      <c r="K330" s="23">
        <v>0</v>
      </c>
      <c r="L330" s="23">
        <v>0</v>
      </c>
      <c r="M330" s="23">
        <v>0</v>
      </c>
      <c r="N330" s="23">
        <v>0</v>
      </c>
      <c r="O330" s="23">
        <v>0</v>
      </c>
      <c r="P330" s="23">
        <v>0</v>
      </c>
      <c r="Q330" s="23">
        <v>0</v>
      </c>
      <c r="R330" s="23">
        <v>0</v>
      </c>
      <c r="S330" s="23">
        <v>0</v>
      </c>
      <c r="T330" s="23">
        <v>0</v>
      </c>
      <c r="U330" s="23">
        <v>0</v>
      </c>
      <c r="V330" s="23">
        <v>0</v>
      </c>
      <c r="W330" s="23">
        <v>60888</v>
      </c>
      <c r="X330" s="141"/>
    </row>
    <row r="331" spans="1:45" ht="25.5">
      <c r="A331" s="7">
        <v>298</v>
      </c>
      <c r="B331" s="133" t="s">
        <v>323</v>
      </c>
      <c r="C331" s="23">
        <f t="shared" si="39"/>
        <v>35650</v>
      </c>
      <c r="D331" s="23">
        <v>0</v>
      </c>
      <c r="E331" s="23">
        <v>0</v>
      </c>
      <c r="F331" s="23">
        <v>0</v>
      </c>
      <c r="G331" s="23">
        <v>0</v>
      </c>
      <c r="H331" s="23">
        <v>0</v>
      </c>
      <c r="I331" s="23">
        <v>0</v>
      </c>
      <c r="J331" s="42">
        <v>0</v>
      </c>
      <c r="K331" s="23">
        <v>0</v>
      </c>
      <c r="L331" s="23">
        <v>0</v>
      </c>
      <c r="M331" s="23">
        <v>0</v>
      </c>
      <c r="N331" s="23">
        <v>0</v>
      </c>
      <c r="O331" s="23">
        <v>0</v>
      </c>
      <c r="P331" s="23">
        <v>0</v>
      </c>
      <c r="Q331" s="23">
        <v>0</v>
      </c>
      <c r="R331" s="23">
        <v>0</v>
      </c>
      <c r="S331" s="23">
        <v>0</v>
      </c>
      <c r="T331" s="23">
        <v>0</v>
      </c>
      <c r="U331" s="23">
        <v>0</v>
      </c>
      <c r="V331" s="23">
        <v>0</v>
      </c>
      <c r="W331" s="23">
        <v>35650</v>
      </c>
      <c r="X331" s="141"/>
    </row>
    <row r="332" spans="1:45" s="1" customFormat="1" ht="25.5">
      <c r="A332" s="7">
        <v>299</v>
      </c>
      <c r="B332" s="55" t="s">
        <v>390</v>
      </c>
      <c r="C332" s="23">
        <f t="shared" si="39"/>
        <v>24300</v>
      </c>
      <c r="D332" s="23">
        <v>0</v>
      </c>
      <c r="E332" s="23">
        <v>0</v>
      </c>
      <c r="F332" s="23">
        <v>0</v>
      </c>
      <c r="G332" s="23">
        <v>0</v>
      </c>
      <c r="H332" s="23">
        <v>0</v>
      </c>
      <c r="I332" s="23">
        <v>0</v>
      </c>
      <c r="J332" s="42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0</v>
      </c>
      <c r="P332" s="23">
        <v>0</v>
      </c>
      <c r="Q332" s="23">
        <v>0</v>
      </c>
      <c r="R332" s="23">
        <v>0</v>
      </c>
      <c r="S332" s="23">
        <v>0</v>
      </c>
      <c r="T332" s="23">
        <v>0</v>
      </c>
      <c r="U332" s="23">
        <v>0</v>
      </c>
      <c r="V332" s="23">
        <v>0</v>
      </c>
      <c r="W332" s="23">
        <v>24300</v>
      </c>
      <c r="X332" s="141"/>
      <c r="Y332" s="139"/>
      <c r="Z332" s="139"/>
      <c r="AA332" s="139"/>
      <c r="AB332" s="139"/>
      <c r="AC332" s="139"/>
      <c r="AD332" s="139"/>
      <c r="AE332" s="139"/>
      <c r="AF332" s="139"/>
      <c r="AG332" s="139"/>
      <c r="AH332" s="139"/>
      <c r="AI332" s="139"/>
      <c r="AJ332" s="139"/>
      <c r="AK332" s="139"/>
      <c r="AL332" s="139"/>
      <c r="AM332" s="139"/>
      <c r="AN332" s="139"/>
      <c r="AO332" s="139"/>
      <c r="AP332" s="139"/>
      <c r="AQ332" s="139"/>
      <c r="AR332" s="139"/>
      <c r="AS332" s="139"/>
    </row>
    <row r="333" spans="1:45">
      <c r="A333" s="160" t="s">
        <v>263</v>
      </c>
      <c r="B333" s="161"/>
      <c r="C333" s="32">
        <f>SUM(C334:C342)</f>
        <v>3914587.31</v>
      </c>
      <c r="D333" s="32">
        <f t="shared" ref="D333:W333" si="40">SUM(D334:D342)</f>
        <v>0</v>
      </c>
      <c r="E333" s="32">
        <f t="shared" si="40"/>
        <v>131338.97999999998</v>
      </c>
      <c r="F333" s="32">
        <f t="shared" si="40"/>
        <v>0</v>
      </c>
      <c r="G333" s="32">
        <f t="shared" si="40"/>
        <v>26217.360000000001</v>
      </c>
      <c r="H333" s="32">
        <f t="shared" si="40"/>
        <v>73686.13</v>
      </c>
      <c r="I333" s="32">
        <f t="shared" si="40"/>
        <v>0</v>
      </c>
      <c r="J333" s="138">
        <f t="shared" si="40"/>
        <v>0</v>
      </c>
      <c r="K333" s="32">
        <f t="shared" si="40"/>
        <v>0</v>
      </c>
      <c r="L333" s="32">
        <f t="shared" si="40"/>
        <v>658.7</v>
      </c>
      <c r="M333" s="32">
        <f t="shared" si="40"/>
        <v>2167509.86</v>
      </c>
      <c r="N333" s="32">
        <f t="shared" si="40"/>
        <v>0</v>
      </c>
      <c r="O333" s="32">
        <f t="shared" si="40"/>
        <v>0</v>
      </c>
      <c r="P333" s="32">
        <f t="shared" si="40"/>
        <v>1544.8</v>
      </c>
      <c r="Q333" s="32">
        <f t="shared" si="40"/>
        <v>1317596.98</v>
      </c>
      <c r="R333" s="32">
        <f t="shared" si="40"/>
        <v>0</v>
      </c>
      <c r="S333" s="32">
        <f t="shared" si="40"/>
        <v>0</v>
      </c>
      <c r="T333" s="32">
        <f t="shared" si="40"/>
        <v>0</v>
      </c>
      <c r="U333" s="32">
        <f t="shared" si="40"/>
        <v>0</v>
      </c>
      <c r="V333" s="32">
        <f t="shared" si="40"/>
        <v>0</v>
      </c>
      <c r="W333" s="32">
        <f t="shared" si="40"/>
        <v>198238</v>
      </c>
      <c r="X333" s="141"/>
    </row>
    <row r="334" spans="1:45" ht="25.5">
      <c r="A334" s="7">
        <v>300</v>
      </c>
      <c r="B334" s="8" t="s">
        <v>331</v>
      </c>
      <c r="C334" s="23">
        <f t="shared" ref="C334:C342" si="41">D334+E334+F334+G334+H334+I334+K334+M334+O334+Q334+S334+U334+V334+W334</f>
        <v>1145146.25</v>
      </c>
      <c r="D334" s="23">
        <v>0</v>
      </c>
      <c r="E334" s="23">
        <v>22625.88</v>
      </c>
      <c r="F334" s="23">
        <v>0</v>
      </c>
      <c r="G334" s="23">
        <v>26217.360000000001</v>
      </c>
      <c r="H334" s="23">
        <v>73686.13</v>
      </c>
      <c r="I334" s="23">
        <v>0</v>
      </c>
      <c r="J334" s="42">
        <v>0</v>
      </c>
      <c r="K334" s="23">
        <v>0</v>
      </c>
      <c r="L334" s="23">
        <v>213</v>
      </c>
      <c r="M334" s="23">
        <v>640119.44999999995</v>
      </c>
      <c r="N334" s="23">
        <v>0</v>
      </c>
      <c r="O334" s="23">
        <v>0</v>
      </c>
      <c r="P334" s="23">
        <v>396.9</v>
      </c>
      <c r="Q334" s="23">
        <v>382497.43</v>
      </c>
      <c r="R334" s="23">
        <v>0</v>
      </c>
      <c r="S334" s="23">
        <v>0</v>
      </c>
      <c r="T334" s="23">
        <v>0</v>
      </c>
      <c r="U334" s="23">
        <v>0</v>
      </c>
      <c r="V334" s="23">
        <v>0</v>
      </c>
      <c r="W334" s="23">
        <v>0</v>
      </c>
      <c r="X334" s="141"/>
    </row>
    <row r="335" spans="1:45" ht="25.5">
      <c r="A335" s="7">
        <v>301</v>
      </c>
      <c r="B335" s="8" t="s">
        <v>332</v>
      </c>
      <c r="C335" s="23">
        <f t="shared" si="41"/>
        <v>837315.87</v>
      </c>
      <c r="D335" s="23">
        <v>0</v>
      </c>
      <c r="E335" s="23">
        <v>28571.31</v>
      </c>
      <c r="F335" s="23">
        <v>0</v>
      </c>
      <c r="G335" s="23">
        <v>0</v>
      </c>
      <c r="H335" s="23">
        <v>0</v>
      </c>
      <c r="I335" s="23">
        <v>0</v>
      </c>
      <c r="J335" s="42">
        <v>0</v>
      </c>
      <c r="K335" s="23">
        <v>0</v>
      </c>
      <c r="L335" s="23">
        <v>147.30000000000001</v>
      </c>
      <c r="M335" s="23">
        <v>523041.95</v>
      </c>
      <c r="N335" s="23">
        <v>0</v>
      </c>
      <c r="O335" s="23">
        <v>0</v>
      </c>
      <c r="P335" s="23">
        <v>380.9</v>
      </c>
      <c r="Q335" s="23">
        <v>285702.61</v>
      </c>
      <c r="R335" s="23">
        <v>0</v>
      </c>
      <c r="S335" s="23">
        <v>0</v>
      </c>
      <c r="T335" s="23">
        <v>0</v>
      </c>
      <c r="U335" s="23">
        <v>0</v>
      </c>
      <c r="V335" s="23">
        <v>0</v>
      </c>
      <c r="W335" s="23">
        <v>0</v>
      </c>
      <c r="X335" s="141"/>
    </row>
    <row r="336" spans="1:45" ht="25.5">
      <c r="A336" s="7">
        <v>302</v>
      </c>
      <c r="B336" s="8" t="s">
        <v>333</v>
      </c>
      <c r="C336" s="23">
        <f t="shared" si="41"/>
        <v>808826.11999999988</v>
      </c>
      <c r="D336" s="23">
        <v>0</v>
      </c>
      <c r="E336" s="23">
        <v>37653.449999999997</v>
      </c>
      <c r="F336" s="23">
        <v>0</v>
      </c>
      <c r="G336" s="23">
        <v>0</v>
      </c>
      <c r="H336" s="23">
        <v>0</v>
      </c>
      <c r="I336" s="23">
        <v>0</v>
      </c>
      <c r="J336" s="42">
        <v>0</v>
      </c>
      <c r="K336" s="23">
        <v>0</v>
      </c>
      <c r="L336" s="23">
        <v>145.9</v>
      </c>
      <c r="M336" s="23">
        <v>495636.36</v>
      </c>
      <c r="N336" s="23">
        <v>0</v>
      </c>
      <c r="O336" s="23">
        <v>0</v>
      </c>
      <c r="P336" s="23">
        <v>380</v>
      </c>
      <c r="Q336" s="23">
        <v>275536.31</v>
      </c>
      <c r="R336" s="23">
        <v>0</v>
      </c>
      <c r="S336" s="23">
        <v>0</v>
      </c>
      <c r="T336" s="23">
        <v>0</v>
      </c>
      <c r="U336" s="23">
        <v>0</v>
      </c>
      <c r="V336" s="23">
        <v>0</v>
      </c>
      <c r="W336" s="23">
        <v>0</v>
      </c>
      <c r="X336" s="141"/>
    </row>
    <row r="337" spans="1:45" ht="25.5">
      <c r="A337" s="7">
        <v>303</v>
      </c>
      <c r="B337" s="8" t="s">
        <v>334</v>
      </c>
      <c r="C337" s="23">
        <f t="shared" si="41"/>
        <v>925061.07</v>
      </c>
      <c r="D337" s="23">
        <v>0</v>
      </c>
      <c r="E337" s="23">
        <v>42488.34</v>
      </c>
      <c r="F337" s="23">
        <v>0</v>
      </c>
      <c r="G337" s="23">
        <v>0</v>
      </c>
      <c r="H337" s="23">
        <v>0</v>
      </c>
      <c r="I337" s="23">
        <v>0</v>
      </c>
      <c r="J337" s="42">
        <v>0</v>
      </c>
      <c r="K337" s="23">
        <v>0</v>
      </c>
      <c r="L337" s="23">
        <v>152.5</v>
      </c>
      <c r="M337" s="23">
        <v>508712.1</v>
      </c>
      <c r="N337" s="23">
        <v>0</v>
      </c>
      <c r="O337" s="23">
        <v>0</v>
      </c>
      <c r="P337" s="23">
        <v>387</v>
      </c>
      <c r="Q337" s="23">
        <v>373860.63</v>
      </c>
      <c r="R337" s="23">
        <v>0</v>
      </c>
      <c r="S337" s="23">
        <v>0</v>
      </c>
      <c r="T337" s="23">
        <v>0</v>
      </c>
      <c r="U337" s="23">
        <v>0</v>
      </c>
      <c r="V337" s="23">
        <v>0</v>
      </c>
      <c r="W337" s="23">
        <v>0</v>
      </c>
      <c r="X337" s="141"/>
    </row>
    <row r="338" spans="1:45" s="1" customFormat="1" ht="25.5">
      <c r="A338" s="7">
        <v>304</v>
      </c>
      <c r="B338" s="8" t="s">
        <v>391</v>
      </c>
      <c r="C338" s="23">
        <f t="shared" si="41"/>
        <v>69693</v>
      </c>
      <c r="D338" s="23">
        <v>0</v>
      </c>
      <c r="E338" s="23">
        <v>0</v>
      </c>
      <c r="F338" s="23">
        <v>0</v>
      </c>
      <c r="G338" s="23">
        <v>0</v>
      </c>
      <c r="H338" s="23">
        <v>0</v>
      </c>
      <c r="I338" s="23">
        <v>0</v>
      </c>
      <c r="J338" s="42">
        <v>0</v>
      </c>
      <c r="K338" s="23">
        <v>0</v>
      </c>
      <c r="L338" s="23">
        <v>0</v>
      </c>
      <c r="M338" s="23">
        <v>0</v>
      </c>
      <c r="N338" s="23">
        <v>0</v>
      </c>
      <c r="O338" s="23">
        <v>0</v>
      </c>
      <c r="P338" s="23">
        <v>0</v>
      </c>
      <c r="Q338" s="23">
        <v>0</v>
      </c>
      <c r="R338" s="23">
        <v>0</v>
      </c>
      <c r="S338" s="23">
        <v>0</v>
      </c>
      <c r="T338" s="23">
        <v>0</v>
      </c>
      <c r="U338" s="23">
        <v>0</v>
      </c>
      <c r="V338" s="23">
        <v>0</v>
      </c>
      <c r="W338" s="23">
        <v>69693</v>
      </c>
      <c r="X338" s="141"/>
      <c r="Y338" s="139"/>
      <c r="Z338" s="139"/>
      <c r="AA338" s="139"/>
      <c r="AB338" s="139"/>
      <c r="AC338" s="139"/>
      <c r="AD338" s="139"/>
      <c r="AE338" s="139"/>
      <c r="AF338" s="139"/>
      <c r="AG338" s="139"/>
      <c r="AH338" s="139"/>
      <c r="AI338" s="139"/>
      <c r="AJ338" s="139"/>
      <c r="AK338" s="139"/>
      <c r="AL338" s="139"/>
      <c r="AM338" s="139"/>
      <c r="AN338" s="139"/>
      <c r="AO338" s="139"/>
      <c r="AP338" s="139"/>
      <c r="AQ338" s="139"/>
      <c r="AR338" s="139"/>
      <c r="AS338" s="139"/>
    </row>
    <row r="339" spans="1:45" s="1" customFormat="1" ht="25.5">
      <c r="A339" s="7">
        <v>305</v>
      </c>
      <c r="B339" s="8" t="s">
        <v>392</v>
      </c>
      <c r="C339" s="23">
        <f t="shared" si="41"/>
        <v>32842</v>
      </c>
      <c r="D339" s="23">
        <v>0</v>
      </c>
      <c r="E339" s="23">
        <v>0</v>
      </c>
      <c r="F339" s="23">
        <v>0</v>
      </c>
      <c r="G339" s="23">
        <v>0</v>
      </c>
      <c r="H339" s="23">
        <v>0</v>
      </c>
      <c r="I339" s="23">
        <v>0</v>
      </c>
      <c r="J339" s="42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3">
        <v>0</v>
      </c>
      <c r="Q339" s="23">
        <v>0</v>
      </c>
      <c r="R339" s="23">
        <v>0</v>
      </c>
      <c r="S339" s="23">
        <v>0</v>
      </c>
      <c r="T339" s="23">
        <v>0</v>
      </c>
      <c r="U339" s="23">
        <v>0</v>
      </c>
      <c r="V339" s="23">
        <v>0</v>
      </c>
      <c r="W339" s="23">
        <v>32842</v>
      </c>
      <c r="X339" s="141"/>
      <c r="Y339" s="139"/>
      <c r="Z339" s="139"/>
      <c r="AA339" s="139"/>
      <c r="AB339" s="139"/>
      <c r="AC339" s="139"/>
      <c r="AD339" s="139"/>
      <c r="AE339" s="139"/>
      <c r="AF339" s="139"/>
      <c r="AG339" s="139"/>
      <c r="AH339" s="139"/>
      <c r="AI339" s="139"/>
      <c r="AJ339" s="139"/>
      <c r="AK339" s="139"/>
      <c r="AL339" s="139"/>
      <c r="AM339" s="139"/>
      <c r="AN339" s="139"/>
      <c r="AO339" s="139"/>
      <c r="AP339" s="139"/>
      <c r="AQ339" s="139"/>
      <c r="AR339" s="139"/>
      <c r="AS339" s="139"/>
    </row>
    <row r="340" spans="1:45" s="1" customFormat="1" ht="25.5">
      <c r="A340" s="7">
        <v>306</v>
      </c>
      <c r="B340" s="8" t="s">
        <v>393</v>
      </c>
      <c r="C340" s="23">
        <f t="shared" si="41"/>
        <v>22763</v>
      </c>
      <c r="D340" s="23">
        <v>0</v>
      </c>
      <c r="E340" s="23">
        <v>0</v>
      </c>
      <c r="F340" s="23">
        <v>0</v>
      </c>
      <c r="G340" s="23">
        <v>0</v>
      </c>
      <c r="H340" s="23">
        <v>0</v>
      </c>
      <c r="I340" s="23">
        <v>0</v>
      </c>
      <c r="J340" s="42">
        <v>0</v>
      </c>
      <c r="K340" s="23">
        <v>0</v>
      </c>
      <c r="L340" s="23">
        <v>0</v>
      </c>
      <c r="M340" s="23">
        <v>0</v>
      </c>
      <c r="N340" s="23">
        <v>0</v>
      </c>
      <c r="O340" s="23">
        <v>0</v>
      </c>
      <c r="P340" s="23">
        <v>0</v>
      </c>
      <c r="Q340" s="23">
        <v>0</v>
      </c>
      <c r="R340" s="23">
        <v>0</v>
      </c>
      <c r="S340" s="23">
        <v>0</v>
      </c>
      <c r="T340" s="23">
        <v>0</v>
      </c>
      <c r="U340" s="23">
        <v>0</v>
      </c>
      <c r="V340" s="23">
        <v>0</v>
      </c>
      <c r="W340" s="23">
        <v>22763</v>
      </c>
      <c r="X340" s="141"/>
      <c r="Y340" s="139"/>
      <c r="Z340" s="139"/>
      <c r="AA340" s="139"/>
      <c r="AB340" s="139"/>
      <c r="AC340" s="139"/>
      <c r="AD340" s="139"/>
      <c r="AE340" s="139"/>
      <c r="AF340" s="139"/>
      <c r="AG340" s="139"/>
      <c r="AH340" s="139"/>
      <c r="AI340" s="139"/>
      <c r="AJ340" s="139"/>
      <c r="AK340" s="139"/>
      <c r="AL340" s="139"/>
      <c r="AM340" s="139"/>
      <c r="AN340" s="139"/>
      <c r="AO340" s="139"/>
      <c r="AP340" s="139"/>
      <c r="AQ340" s="139"/>
      <c r="AR340" s="139"/>
      <c r="AS340" s="139"/>
    </row>
    <row r="341" spans="1:45" s="1" customFormat="1" ht="25.5">
      <c r="A341" s="7">
        <v>307</v>
      </c>
      <c r="B341" s="8" t="s">
        <v>394</v>
      </c>
      <c r="C341" s="23">
        <f t="shared" si="41"/>
        <v>60199</v>
      </c>
      <c r="D341" s="23">
        <v>0</v>
      </c>
      <c r="E341" s="23">
        <v>0</v>
      </c>
      <c r="F341" s="23">
        <v>0</v>
      </c>
      <c r="G341" s="23">
        <v>0</v>
      </c>
      <c r="H341" s="23">
        <v>0</v>
      </c>
      <c r="I341" s="23">
        <v>0</v>
      </c>
      <c r="J341" s="42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  <c r="Q341" s="23">
        <v>0</v>
      </c>
      <c r="R341" s="23">
        <v>0</v>
      </c>
      <c r="S341" s="23">
        <v>0</v>
      </c>
      <c r="T341" s="23">
        <v>0</v>
      </c>
      <c r="U341" s="23">
        <v>0</v>
      </c>
      <c r="V341" s="23">
        <v>0</v>
      </c>
      <c r="W341" s="23">
        <v>60199</v>
      </c>
      <c r="X341" s="141"/>
      <c r="Y341" s="139"/>
      <c r="Z341" s="139"/>
      <c r="AA341" s="139"/>
      <c r="AB341" s="139"/>
      <c r="AC341" s="139"/>
      <c r="AD341" s="139"/>
      <c r="AE341" s="139"/>
      <c r="AF341" s="139"/>
      <c r="AG341" s="139"/>
      <c r="AH341" s="139"/>
      <c r="AI341" s="139"/>
      <c r="AJ341" s="139"/>
      <c r="AK341" s="139"/>
      <c r="AL341" s="139"/>
      <c r="AM341" s="139"/>
      <c r="AN341" s="139"/>
      <c r="AO341" s="139"/>
      <c r="AP341" s="139"/>
      <c r="AQ341" s="139"/>
      <c r="AR341" s="139"/>
      <c r="AS341" s="139"/>
    </row>
    <row r="342" spans="1:45" s="1" customFormat="1" ht="25.5">
      <c r="A342" s="7">
        <v>308</v>
      </c>
      <c r="B342" s="8" t="s">
        <v>395</v>
      </c>
      <c r="C342" s="23">
        <f t="shared" si="41"/>
        <v>12741</v>
      </c>
      <c r="D342" s="23">
        <v>0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42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  <c r="S342" s="23">
        <v>0</v>
      </c>
      <c r="T342" s="23">
        <v>0</v>
      </c>
      <c r="U342" s="23">
        <v>0</v>
      </c>
      <c r="V342" s="23">
        <v>0</v>
      </c>
      <c r="W342" s="23">
        <v>12741</v>
      </c>
      <c r="X342" s="141"/>
      <c r="Y342" s="139"/>
      <c r="Z342" s="139"/>
      <c r="AA342" s="139"/>
      <c r="AB342" s="139"/>
      <c r="AC342" s="139"/>
      <c r="AD342" s="139"/>
      <c r="AE342" s="139"/>
      <c r="AF342" s="139"/>
      <c r="AG342" s="139"/>
      <c r="AH342" s="139"/>
      <c r="AI342" s="139"/>
      <c r="AJ342" s="139"/>
      <c r="AK342" s="139"/>
      <c r="AL342" s="139"/>
      <c r="AM342" s="139"/>
      <c r="AN342" s="139"/>
      <c r="AO342" s="139"/>
      <c r="AP342" s="139"/>
      <c r="AQ342" s="139"/>
      <c r="AR342" s="139"/>
      <c r="AS342" s="139"/>
    </row>
    <row r="343" spans="1:45">
      <c r="A343" s="1"/>
      <c r="B343" s="2"/>
      <c r="C343" s="1"/>
      <c r="D343" s="1"/>
      <c r="E343" s="1"/>
      <c r="F343" s="1"/>
      <c r="G343" s="1"/>
      <c r="H343" s="1"/>
      <c r="I343" s="1"/>
      <c r="J343" s="108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45">
      <c r="A344" s="1"/>
      <c r="B344" s="2"/>
      <c r="C344" s="1"/>
      <c r="D344" s="1"/>
      <c r="E344" s="1"/>
      <c r="F344" s="1"/>
      <c r="G344" s="1"/>
      <c r="H344" s="1"/>
      <c r="I344" s="1"/>
      <c r="J344" s="108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50" spans="1:45" ht="35.25">
      <c r="A350" s="1"/>
      <c r="B350" s="117" t="s">
        <v>398</v>
      </c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16"/>
      <c r="N350" s="1"/>
      <c r="O350" s="1"/>
      <c r="P350" s="1"/>
      <c r="Q350" s="4"/>
      <c r="R350" s="4"/>
      <c r="S350" s="118" t="s">
        <v>401</v>
      </c>
      <c r="T350" s="120"/>
      <c r="U350" s="120"/>
      <c r="V350" s="4"/>
      <c r="W350" s="4"/>
    </row>
    <row r="351" spans="1:45">
      <c r="A351" s="1"/>
      <c r="B351" s="2"/>
      <c r="C351" s="1"/>
      <c r="D351" s="1"/>
      <c r="E351" s="1"/>
      <c r="F351" s="1"/>
      <c r="G351" s="1"/>
      <c r="H351" s="1"/>
      <c r="I351" s="1"/>
      <c r="J351" s="108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45">
      <c r="A352" s="1"/>
      <c r="B352" s="2"/>
      <c r="C352" s="1"/>
      <c r="D352" s="1"/>
      <c r="E352" s="1"/>
      <c r="F352" s="1"/>
      <c r="G352" s="1"/>
      <c r="H352" s="1"/>
      <c r="I352" s="1"/>
      <c r="J352" s="108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5" spans="1:2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16"/>
      <c r="N355" s="1"/>
      <c r="O355" s="1"/>
      <c r="P355" s="1"/>
      <c r="Q355" s="1"/>
      <c r="R355" s="1"/>
      <c r="S355" s="1"/>
      <c r="T355" s="1"/>
      <c r="U355" s="4"/>
      <c r="V355" s="4"/>
      <c r="W355" s="4"/>
    </row>
    <row r="356" spans="1:2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16"/>
      <c r="N356" s="1"/>
      <c r="O356" s="1"/>
      <c r="P356" s="1"/>
      <c r="Q356" s="1"/>
      <c r="R356" s="1"/>
      <c r="S356" s="1"/>
      <c r="T356" s="1"/>
      <c r="U356" s="4"/>
      <c r="V356" s="4"/>
      <c r="W356" s="4"/>
    </row>
    <row r="359" spans="1:2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16"/>
      <c r="N359" s="1"/>
      <c r="O359" s="1"/>
      <c r="P359" s="1"/>
      <c r="Q359" s="1"/>
      <c r="R359" s="1"/>
      <c r="S359" s="1"/>
      <c r="T359" s="1"/>
      <c r="U359" s="4"/>
      <c r="V359" s="4"/>
      <c r="W359" s="4"/>
    </row>
    <row r="361" spans="1:23" ht="23.25">
      <c r="A361" s="1"/>
      <c r="B361" s="119" t="s">
        <v>399</v>
      </c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16"/>
      <c r="N361" s="1"/>
      <c r="O361" s="1"/>
      <c r="P361" s="1"/>
      <c r="Q361" s="1"/>
      <c r="R361" s="1"/>
      <c r="S361" s="1"/>
      <c r="T361" s="1"/>
      <c r="U361" s="4"/>
      <c r="V361" s="4"/>
      <c r="W361" s="4"/>
    </row>
    <row r="362" spans="1:23" ht="23.25">
      <c r="A362" s="1"/>
      <c r="B362" s="119" t="s">
        <v>400</v>
      </c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16"/>
      <c r="N362" s="1"/>
      <c r="O362" s="1"/>
      <c r="P362" s="1"/>
      <c r="Q362" s="1"/>
      <c r="R362" s="1"/>
      <c r="S362" s="1"/>
      <c r="T362" s="1"/>
      <c r="U362" s="4"/>
      <c r="V362" s="4"/>
      <c r="W362" s="4"/>
    </row>
  </sheetData>
  <mergeCells count="41">
    <mergeCell ref="A6:W6"/>
    <mergeCell ref="N10:O11"/>
    <mergeCell ref="T10:U11"/>
    <mergeCell ref="V10:V11"/>
    <mergeCell ref="T9:W9"/>
    <mergeCell ref="W10:W11"/>
    <mergeCell ref="R10:S11"/>
    <mergeCell ref="P10:Q11"/>
    <mergeCell ref="C9:C11"/>
    <mergeCell ref="J10:K11"/>
    <mergeCell ref="L10:M11"/>
    <mergeCell ref="A9:A12"/>
    <mergeCell ref="B9:B12"/>
    <mergeCell ref="D9:S9"/>
    <mergeCell ref="S1:W1"/>
    <mergeCell ref="P2:V2"/>
    <mergeCell ref="A3:W3"/>
    <mergeCell ref="A4:W4"/>
    <mergeCell ref="A5:W5"/>
    <mergeCell ref="A15:B15"/>
    <mergeCell ref="A14:B14"/>
    <mergeCell ref="D10:I10"/>
    <mergeCell ref="A333:B333"/>
    <mergeCell ref="A152:B152"/>
    <mergeCell ref="A291:B291"/>
    <mergeCell ref="A299:B299"/>
    <mergeCell ref="A306:B306"/>
    <mergeCell ref="A314:B314"/>
    <mergeCell ref="A327:B327"/>
    <mergeCell ref="A141:B141"/>
    <mergeCell ref="A17:B17"/>
    <mergeCell ref="A35:B35"/>
    <mergeCell ref="A57:B57"/>
    <mergeCell ref="A65:B65"/>
    <mergeCell ref="A68:B68"/>
    <mergeCell ref="A124:B124"/>
    <mergeCell ref="A72:B72"/>
    <mergeCell ref="A101:B101"/>
    <mergeCell ref="A110:B110"/>
    <mergeCell ref="A115:B115"/>
    <mergeCell ref="A118:B118"/>
  </mergeCells>
  <printOptions horizontalCentered="1"/>
  <pageMargins left="0.31496062992125984" right="0.31496062992125984" top="0.38" bottom="0.32" header="0.17" footer="0.2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прил.1</vt:lpstr>
      <vt:lpstr>прил.2</vt:lpstr>
      <vt:lpstr>прил.1!Область_печати</vt:lpstr>
      <vt:lpstr>прил.2!Область_печати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Александровна Галлингер</dc:creator>
  <cp:lastModifiedBy>verbezkaya_ia</cp:lastModifiedBy>
  <cp:lastPrinted>2016-12-26T07:40:19Z</cp:lastPrinted>
  <dcterms:created xsi:type="dcterms:W3CDTF">2016-03-24T09:27:18Z</dcterms:created>
  <dcterms:modified xsi:type="dcterms:W3CDTF">2016-12-27T13:45:45Z</dcterms:modified>
</cp:coreProperties>
</file>